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1635" windowWidth="12960" windowHeight="12345" activeTab="3"/>
  </bookViews>
  <sheets>
    <sheet name="１日目リーグ表P用" sheetId="1" r:id="rId1"/>
    <sheet name="ミックス決勝ﾄｰﾅﾒﾝﾄ" sheetId="2" r:id="rId2"/>
    <sheet name="仮順位" sheetId="3" r:id="rId3"/>
    <sheet name="最終結果" sheetId="4" r:id="rId4"/>
  </sheets>
  <definedNames>
    <definedName name="_xlnm.Print_Area" localSheetId="0">'１日目リーグ表P用'!$A$1:$AQ$24</definedName>
  </definedNames>
  <calcPr fullCalcOnLoad="1"/>
</workbook>
</file>

<file path=xl/sharedStrings.xml><?xml version="1.0" encoding="utf-8"?>
<sst xmlns="http://schemas.openxmlformats.org/spreadsheetml/2006/main" count="418" uniqueCount="251">
  <si>
    <t>◆２０１５ミックスアルティメット選手権大会：予選リーグ表◆</t>
  </si>
  <si>
    <t>Aリーグ</t>
  </si>
  <si>
    <t>勝</t>
  </si>
  <si>
    <t>敗</t>
  </si>
  <si>
    <t>分</t>
  </si>
  <si>
    <t>得</t>
  </si>
  <si>
    <t>失</t>
  </si>
  <si>
    <t>差</t>
  </si>
  <si>
    <t>勝ち点</t>
  </si>
  <si>
    <t>順位</t>
  </si>
  <si>
    <t>Dリーグ</t>
  </si>
  <si>
    <t>Eリーグ</t>
  </si>
  <si>
    <t>Fリーグ</t>
  </si>
  <si>
    <t>Gリーグ</t>
  </si>
  <si>
    <t>＜仮順位決定方法＞</t>
  </si>
  <si>
    <t>◆２０１５ミックスアルティメット選手権大会・仮順位表◆</t>
  </si>
  <si>
    <t>仮順位２位</t>
  </si>
  <si>
    <t>仮順位３位</t>
  </si>
  <si>
    <t>仮順位４位</t>
  </si>
  <si>
    <t>仮順位５位</t>
  </si>
  <si>
    <t>仮順位６位</t>
  </si>
  <si>
    <t>仮順位７位</t>
  </si>
  <si>
    <t>仮順位８位</t>
  </si>
  <si>
    <t>仮順位９位</t>
  </si>
  <si>
    <t>仮順位１０位</t>
  </si>
  <si>
    <t>仮順位１１位</t>
  </si>
  <si>
    <t>仮順位１２位</t>
  </si>
  <si>
    <t>仮順位１３位</t>
  </si>
  <si>
    <t>仮順位１４位</t>
  </si>
  <si>
    <t>仮順位１５位</t>
  </si>
  <si>
    <t>仮順位１６位</t>
  </si>
  <si>
    <t>仮順位１７位</t>
  </si>
  <si>
    <t>仮順位１８位</t>
  </si>
  <si>
    <t>仮順位１９位</t>
  </si>
  <si>
    <t>仮順位２０位</t>
  </si>
  <si>
    <t>仮順位２１位</t>
  </si>
  <si>
    <t>仮順位２２位</t>
  </si>
  <si>
    <t>仮順位２３位</t>
  </si>
  <si>
    <t>仮順位２４位</t>
  </si>
  <si>
    <t>各リーグ１位</t>
  </si>
  <si>
    <t>各リーグ２位</t>
  </si>
  <si>
    <t>各リーグ３位</t>
  </si>
  <si>
    <t>各リーグ４位</t>
  </si>
  <si>
    <t>得点</t>
  </si>
  <si>
    <t>失点</t>
  </si>
  <si>
    <t>勝ち点</t>
  </si>
  <si>
    <t>得失点</t>
  </si>
  <si>
    <t>チーム名</t>
  </si>
  <si>
    <t>順位</t>
  </si>
  <si>
    <t>仮順位</t>
  </si>
  <si>
    <t>リーグ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</si>
  <si>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</si>
  <si>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</si>
  <si>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</si>
  <si>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</si>
  <si>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</si>
  <si>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</si>
  <si>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</si>
  <si>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</si>
  <si>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</si>
  <si>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</si>
  <si>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</si>
  <si>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</si>
  <si>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</si>
  <si>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</si>
  <si>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</si>
  <si>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</si>
  <si>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</si>
  <si>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</si>
  <si>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</si>
  <si>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</si>
  <si>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</si>
  <si>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</si>
  <si>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</si>
  <si>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</si>
  <si>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２５位</t>
  </si>
  <si>
    <t>２６位</t>
  </si>
  <si>
    <t>２７位</t>
  </si>
  <si>
    <t>２８位</t>
  </si>
  <si>
    <r>
      <rPr>
        <b/>
        <sz val="14"/>
        <color indexed="8"/>
        <rFont val="ＭＳ Ｐゴシック"/>
        <family val="3"/>
      </rPr>
      <t>①</t>
    </r>
    <r>
      <rPr>
        <sz val="14"/>
        <color indexed="8"/>
        <rFont val="ＭＳ Ｐゴシック"/>
        <family val="3"/>
      </rPr>
      <t>　勝ち点の多いチームが上位。</t>
    </r>
  </si>
  <si>
    <t>BＴ⑨敗者</t>
  </si>
  <si>
    <t>BＴ⑧敗者</t>
  </si>
  <si>
    <t>BT④敗者</t>
  </si>
  <si>
    <t>BT③敗者</t>
  </si>
  <si>
    <t>BT②敗者</t>
  </si>
  <si>
    <t>BT①敗者</t>
  </si>
  <si>
    <t>ＢＴ⑥敗者</t>
  </si>
  <si>
    <t>ＢＴ⑤敗者</t>
  </si>
  <si>
    <t>BＴ⑫</t>
  </si>
  <si>
    <t>BＴ⑨</t>
  </si>
  <si>
    <t>BT⑧</t>
  </si>
  <si>
    <t>ＢＴ⑪</t>
  </si>
  <si>
    <t>BＴ⑩</t>
  </si>
  <si>
    <t>１５位</t>
  </si>
  <si>
    <t xml:space="preserve"> </t>
  </si>
  <si>
    <t>１１位</t>
  </si>
  <si>
    <t>ＢＴ④</t>
  </si>
  <si>
    <t>ＢＴ③</t>
  </si>
  <si>
    <t>ＢＴ②</t>
  </si>
  <si>
    <t>ＢＴ①</t>
  </si>
  <si>
    <t>ＢＴ⑥</t>
  </si>
  <si>
    <t>ＢＴ⑤</t>
  </si>
  <si>
    <t>ＢＴ⑦</t>
  </si>
  <si>
    <t>ＡＴ⑨敗者</t>
  </si>
  <si>
    <t>ＡＴ⑧敗者</t>
  </si>
  <si>
    <t>AT④敗者</t>
  </si>
  <si>
    <t>AT③敗者</t>
  </si>
  <si>
    <t>AT②敗者</t>
  </si>
  <si>
    <t>AT①敗者</t>
  </si>
  <si>
    <t>ＡＴ⑥敗者</t>
  </si>
  <si>
    <t>ＡＴ⑤敗者</t>
  </si>
  <si>
    <t>ＡＴ⑫</t>
  </si>
  <si>
    <t>ＡＴ⑨</t>
  </si>
  <si>
    <t>ＡＴ⑧</t>
  </si>
  <si>
    <t>ＡＴ⑪</t>
  </si>
  <si>
    <t>ＡＴ⑩</t>
  </si>
  <si>
    <t>７位</t>
  </si>
  <si>
    <t>３位</t>
  </si>
  <si>
    <t>ＡＴ④</t>
  </si>
  <si>
    <t>ＡＴ③</t>
  </si>
  <si>
    <t>ＡＴ②</t>
  </si>
  <si>
    <t>ＡＴ①</t>
  </si>
  <si>
    <t>ＡＴ⑥</t>
  </si>
  <si>
    <t>ＡＴ⑤</t>
  </si>
  <si>
    <t>ＡＴ⑦</t>
  </si>
  <si>
    <t>優　　勝</t>
  </si>
  <si>
    <t>＜決勝トーナメント＞</t>
  </si>
  <si>
    <t>仮順位１位</t>
  </si>
  <si>
    <t>＜９位決定トーナメント＞</t>
  </si>
  <si>
    <t>＜17位トーナメント＞</t>
  </si>
  <si>
    <t>１９位</t>
  </si>
  <si>
    <t>２３位</t>
  </si>
  <si>
    <t>ＣＴ⑦</t>
  </si>
  <si>
    <t>ＣＴ⑤</t>
  </si>
  <si>
    <t>ＣＴ⑥</t>
  </si>
  <si>
    <t>ＣＴ①</t>
  </si>
  <si>
    <t>ＣＴ②</t>
  </si>
  <si>
    <t>ＣＴ③</t>
  </si>
  <si>
    <t>ＣＴ④</t>
  </si>
  <si>
    <t>ＣＴ⑩</t>
  </si>
  <si>
    <t>ＣＴ⑪</t>
  </si>
  <si>
    <t>ＣT⑧</t>
  </si>
  <si>
    <t>ＣＴ⑨</t>
  </si>
  <si>
    <t>ＣＴ⑫</t>
  </si>
  <si>
    <t>ＣＴ⑤敗者</t>
  </si>
  <si>
    <t>ＣＴ⑥敗者</t>
  </si>
  <si>
    <t>ＣT①敗者</t>
  </si>
  <si>
    <t>ＣT②敗者</t>
  </si>
  <si>
    <t>ＣT③敗者</t>
  </si>
  <si>
    <t>ＣT④敗者</t>
  </si>
  <si>
    <t>ＣＴ⑧敗者</t>
  </si>
  <si>
    <t>ＣＴ⑨敗者</t>
  </si>
  <si>
    <t>勝ち</t>
  </si>
  <si>
    <t>負け</t>
  </si>
  <si>
    <t>２５位決定リーグ</t>
  </si>
  <si>
    <t>優勝</t>
  </si>
  <si>
    <t>◆◇特別賞◆◇</t>
  </si>
  <si>
    <t>◆◇個人賞◆◇</t>
  </si>
  <si>
    <t>おびなた賞</t>
  </si>
  <si>
    <t>MVP</t>
  </si>
  <si>
    <t>敢闘賞</t>
  </si>
  <si>
    <t>◆２０１５ミックスアルティメット選手権大会・最終結果表◆</t>
  </si>
  <si>
    <r>
      <rPr>
        <b/>
        <sz val="14"/>
        <color indexed="8"/>
        <rFont val="ＭＳ Ｐゴシック"/>
        <family val="3"/>
      </rPr>
      <t>②</t>
    </r>
    <r>
      <rPr>
        <sz val="14"/>
        <color indexed="8"/>
        <rFont val="ＭＳ Ｐゴシック"/>
        <family val="3"/>
      </rPr>
      <t>　①で決定しない場合、各リーグの得失点差の多いチームが上位。</t>
    </r>
  </si>
  <si>
    <r>
      <rPr>
        <b/>
        <sz val="14"/>
        <color indexed="8"/>
        <rFont val="ＭＳ Ｐゴシック"/>
        <family val="3"/>
      </rPr>
      <t>③</t>
    </r>
    <r>
      <rPr>
        <sz val="14"/>
        <color indexed="8"/>
        <rFont val="ＭＳ Ｐゴシック"/>
        <family val="3"/>
      </rPr>
      <t>　②で決定しない場合、各リーグの得点の多いチームが上位。</t>
    </r>
  </si>
  <si>
    <r>
      <rPr>
        <b/>
        <sz val="14"/>
        <color indexed="8"/>
        <rFont val="ＭＳ Ｐゴシック"/>
        <family val="3"/>
      </rPr>
      <t>④</t>
    </r>
    <r>
      <rPr>
        <sz val="14"/>
        <color indexed="8"/>
        <rFont val="ＭＳ Ｐゴシック"/>
        <family val="3"/>
      </rPr>
      <t>　③で決定しない場合、チーム代表者によるフリッピングにより順位を決定する。</t>
    </r>
  </si>
  <si>
    <t>※各リーグで順位を決定の上、各リーグ順位内で下記に基づいて仮順位を決定する。</t>
  </si>
  <si>
    <t>◆２０１５ミックスアルティメット選手権大会：トーナメント表◆</t>
  </si>
  <si>
    <t>BIG BOMBERS</t>
  </si>
  <si>
    <t>BIG BOMBERS</t>
  </si>
  <si>
    <t>佐藤　崇樹　選手（かきお the Fires）　</t>
  </si>
  <si>
    <t>Shinshu Antelopes</t>
  </si>
  <si>
    <t>FACKREW</t>
  </si>
  <si>
    <t>ふかひれ</t>
  </si>
  <si>
    <t>VIVIANA</t>
  </si>
  <si>
    <t>SQOAL</t>
  </si>
  <si>
    <t>UNITED SHORROWS</t>
  </si>
  <si>
    <t>kuru!</t>
  </si>
  <si>
    <t>経堂ズ</t>
  </si>
  <si>
    <t>河童隊</t>
  </si>
  <si>
    <t>The Hangover</t>
  </si>
  <si>
    <t>Party　People</t>
  </si>
  <si>
    <t>慶應SIBERIANS</t>
  </si>
  <si>
    <t>Reolution</t>
  </si>
  <si>
    <t>CRAZY</t>
  </si>
  <si>
    <t>北陸 united</t>
  </si>
  <si>
    <t>IKU!</t>
  </si>
  <si>
    <t>Café de Luida</t>
  </si>
  <si>
    <t>えんぽっち</t>
  </si>
  <si>
    <t>ファオルティーア</t>
  </si>
  <si>
    <t>Shinshu Pigeons</t>
  </si>
  <si>
    <t>Ｂリーグ</t>
  </si>
  <si>
    <t>来年     　   ドロップス</t>
  </si>
  <si>
    <r>
      <t>日本体育大学</t>
    </r>
    <r>
      <rPr>
        <b/>
        <sz val="11"/>
        <color indexed="8"/>
        <rFont val="ＭＳ Ｐゴシック"/>
        <family val="3"/>
      </rPr>
      <t>BARBARIANS</t>
    </r>
  </si>
  <si>
    <t>王林     　　   クラッシュ</t>
  </si>
  <si>
    <t>Ｃリーグ</t>
  </si>
  <si>
    <t>かきお　　　 the Fires</t>
  </si>
  <si>
    <t>ファオル　　ティーア</t>
  </si>
  <si>
    <t>Happy Campers</t>
  </si>
  <si>
    <t>紅玉        　スラッシュ</t>
  </si>
  <si>
    <t>２０１５     　　   　    U２３日本代表       ミックス部門</t>
  </si>
  <si>
    <t>ファオルティーア</t>
  </si>
  <si>
    <t>紅玉スラッシュ</t>
  </si>
  <si>
    <t>王林クラッシュ</t>
  </si>
  <si>
    <t>来年ドロップス</t>
  </si>
  <si>
    <t>２０１５U２３日本代表ミックス部門</t>
  </si>
  <si>
    <t>かきおthe Fires</t>
  </si>
  <si>
    <t>紅玉スラッシュ</t>
  </si>
  <si>
    <t>王林クラッシュ</t>
  </si>
  <si>
    <t>来年ドロップス</t>
  </si>
  <si>
    <t>Happy Campers</t>
  </si>
  <si>
    <t>日本体育大学BARBARIANS</t>
  </si>
  <si>
    <r>
      <t xml:space="preserve">仮順位２５位                    </t>
    </r>
    <r>
      <rPr>
        <b/>
        <sz val="16"/>
        <rFont val="ＭＳ Ｐゴシック"/>
        <family val="3"/>
      </rPr>
      <t>Party People</t>
    </r>
  </si>
  <si>
    <r>
      <t xml:space="preserve">仮順位２６位                </t>
    </r>
    <r>
      <rPr>
        <b/>
        <sz val="16"/>
        <rFont val="ＭＳ Ｐゴシック"/>
        <family val="3"/>
      </rPr>
      <t>kuru!</t>
    </r>
  </si>
  <si>
    <r>
      <t>仮順位２７位　　　　　　　　　　　　　　</t>
    </r>
    <r>
      <rPr>
        <b/>
        <sz val="16"/>
        <rFont val="ＭＳ Ｐゴシック"/>
        <family val="3"/>
      </rPr>
      <t>えんぽっち</t>
    </r>
  </si>
  <si>
    <r>
      <t>仮順位２８位　　　　　　　　　　　　　</t>
    </r>
    <r>
      <rPr>
        <b/>
        <sz val="14"/>
        <rFont val="ＭＳ Ｐゴシック"/>
        <family val="3"/>
      </rPr>
      <t>UNITED SHORROWS</t>
    </r>
  </si>
  <si>
    <r>
      <t xml:space="preserve">仮順位２５位                    </t>
    </r>
    <r>
      <rPr>
        <b/>
        <sz val="16"/>
        <rFont val="ＭＳ Ｐゴシック"/>
        <family val="3"/>
      </rPr>
      <t>Party People</t>
    </r>
  </si>
  <si>
    <r>
      <t xml:space="preserve">仮順位２６位                </t>
    </r>
    <r>
      <rPr>
        <b/>
        <sz val="16"/>
        <rFont val="ＭＳ Ｐゴシック"/>
        <family val="3"/>
      </rPr>
      <t>kuru!</t>
    </r>
  </si>
  <si>
    <r>
      <t>仮順位２７位　　　　　　　　　　　　　　</t>
    </r>
    <r>
      <rPr>
        <b/>
        <sz val="16"/>
        <rFont val="ＭＳ Ｐゴシック"/>
        <family val="3"/>
      </rPr>
      <t>えんぽっち</t>
    </r>
  </si>
  <si>
    <r>
      <t>仮順位２８位　　　　　　　　　　　　　</t>
    </r>
    <r>
      <rPr>
        <b/>
        <sz val="16"/>
        <rFont val="ＭＳ Ｐゴシック"/>
        <family val="3"/>
      </rPr>
      <t>UNITED SHORROWS</t>
    </r>
  </si>
  <si>
    <t>９ △ ９</t>
  </si>
  <si>
    <t>１３ ○ ４</t>
  </si>
  <si>
    <t>１２ ○ ６</t>
  </si>
  <si>
    <t>４ × １３</t>
  </si>
  <si>
    <t>５ × ９</t>
  </si>
  <si>
    <t>２ × １１</t>
  </si>
  <si>
    <t>９ ○ ５</t>
  </si>
  <si>
    <t>11 ○ １０</t>
  </si>
  <si>
    <t>６ × １２</t>
  </si>
  <si>
    <t>１１ ○ ２</t>
  </si>
  <si>
    <t>１０ × １１</t>
  </si>
  <si>
    <t>かきお the Fires</t>
  </si>
  <si>
    <t>２０１５U２３日本代表       ミックス部門</t>
  </si>
  <si>
    <t>２０１５U２３日本代表 ミックス部門</t>
  </si>
  <si>
    <t>Reolution</t>
  </si>
  <si>
    <t>Reolution</t>
  </si>
  <si>
    <t>The Hangover</t>
  </si>
  <si>
    <t>The Hangover</t>
  </si>
  <si>
    <t>SQOAL</t>
  </si>
  <si>
    <t>慶應SIBERIANS</t>
  </si>
  <si>
    <t>ファオルティーア</t>
  </si>
  <si>
    <t>王林クラッシュ</t>
  </si>
  <si>
    <t>VIVIANA</t>
  </si>
  <si>
    <t>VIVIANA</t>
  </si>
  <si>
    <t>CRAZY</t>
  </si>
  <si>
    <t>日本体育大学BARBARIANS</t>
  </si>
  <si>
    <t>日本体育大学BARBARIANS</t>
  </si>
  <si>
    <t>Shinshu Pigeons</t>
  </si>
  <si>
    <t>FACKREW</t>
  </si>
  <si>
    <t>FACKREW</t>
  </si>
  <si>
    <t>CRAZY</t>
  </si>
  <si>
    <r>
      <t>木村　海七未 選手</t>
    </r>
    <r>
      <rPr>
        <b/>
        <sz val="12"/>
        <rFont val="ＭＳ Ｐゴシック"/>
        <family val="3"/>
      </rPr>
      <t>（２０１５U２３日本代表ミックス部門）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</si>
</sst>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b/>
      <sz val="20"/>
      <name val="HG丸ｺﾞｼｯｸM-PRO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22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 style="double"/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8" fillId="0" borderId="0" applyFill="0" applyBorder="0" applyAlignment="0"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" fontId="11" fillId="0" borderId="0" applyProtection="0">
      <alignment/>
    </xf>
    <xf numFmtId="177" fontId="8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2" borderId="7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2" borderId="12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3" borderId="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34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69" fillId="0" borderId="0" xfId="70" applyFont="1" applyAlignment="1">
      <alignment vertical="center"/>
      <protection/>
    </xf>
    <xf numFmtId="0" fontId="70" fillId="0" borderId="13" xfId="70" applyNumberFormat="1" applyFont="1" applyFill="1" applyBorder="1" applyAlignment="1">
      <alignment horizontal="center" vertical="center" textRotation="255"/>
      <protection/>
    </xf>
    <xf numFmtId="0" fontId="69" fillId="0" borderId="0" xfId="70" applyNumberFormat="1" applyFont="1" applyFill="1" applyBorder="1" applyAlignment="1">
      <alignment horizontal="center" vertical="center"/>
      <protection/>
    </xf>
    <xf numFmtId="0" fontId="69" fillId="0" borderId="0" xfId="70" applyFont="1" applyBorder="1" applyAlignment="1">
      <alignment vertical="center"/>
      <protection/>
    </xf>
    <xf numFmtId="0" fontId="17" fillId="0" borderId="0" xfId="70" applyFont="1" applyAlignment="1">
      <alignment vertical="center"/>
      <protection/>
    </xf>
    <xf numFmtId="0" fontId="16" fillId="0" borderId="14" xfId="70" applyFont="1" applyBorder="1" applyAlignment="1">
      <alignment horizontal="center" vertical="center"/>
      <protection/>
    </xf>
    <xf numFmtId="0" fontId="16" fillId="0" borderId="15" xfId="70" applyFont="1" applyBorder="1" applyAlignment="1">
      <alignment horizontal="center" vertical="center"/>
      <protection/>
    </xf>
    <xf numFmtId="0" fontId="19" fillId="0" borderId="0" xfId="70" applyFont="1" applyAlignment="1">
      <alignment vertical="center" textRotation="255"/>
      <protection/>
    </xf>
    <xf numFmtId="0" fontId="18" fillId="0" borderId="0" xfId="70" applyFont="1" applyAlignment="1">
      <alignment vertical="center"/>
      <protection/>
    </xf>
    <xf numFmtId="0" fontId="17" fillId="0" borderId="0" xfId="70" applyFont="1" applyAlignment="1">
      <alignment horizontal="left" vertical="center"/>
      <protection/>
    </xf>
    <xf numFmtId="0" fontId="19" fillId="0" borderId="0" xfId="70" applyFont="1" applyAlignment="1">
      <alignment horizontal="center" vertical="center"/>
      <protection/>
    </xf>
    <xf numFmtId="0" fontId="16" fillId="0" borderId="0" xfId="70" applyFont="1" applyBorder="1" applyAlignment="1">
      <alignment horizontal="center" vertical="center"/>
      <protection/>
    </xf>
    <xf numFmtId="0" fontId="18" fillId="0" borderId="3" xfId="70" applyFont="1" applyBorder="1" applyAlignment="1">
      <alignment vertical="center"/>
      <protection/>
    </xf>
    <xf numFmtId="0" fontId="16" fillId="0" borderId="16" xfId="70" applyFont="1" applyBorder="1" applyAlignment="1">
      <alignment horizontal="center" vertical="center"/>
      <protection/>
    </xf>
    <xf numFmtId="0" fontId="3" fillId="0" borderId="17" xfId="70" applyFont="1" applyBorder="1" applyAlignment="1">
      <alignment horizontal="center" vertical="center"/>
      <protection/>
    </xf>
    <xf numFmtId="0" fontId="3" fillId="0" borderId="18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16" fillId="0" borderId="20" xfId="70" applyFont="1" applyBorder="1" applyAlignment="1">
      <alignment horizontal="center" vertical="center"/>
      <protection/>
    </xf>
    <xf numFmtId="0" fontId="18" fillId="0" borderId="21" xfId="70" applyFont="1" applyBorder="1" applyAlignment="1">
      <alignment vertical="center"/>
      <protection/>
    </xf>
    <xf numFmtId="0" fontId="16" fillId="0" borderId="22" xfId="70" applyFont="1" applyBorder="1" applyAlignment="1">
      <alignment horizontal="center" vertical="center"/>
      <protection/>
    </xf>
    <xf numFmtId="0" fontId="18" fillId="0" borderId="22" xfId="70" applyFont="1" applyBorder="1" applyAlignment="1">
      <alignment vertical="center"/>
      <protection/>
    </xf>
    <xf numFmtId="0" fontId="16" fillId="0" borderId="23" xfId="70" applyFont="1" applyBorder="1" applyAlignment="1">
      <alignment horizontal="center" vertical="center"/>
      <protection/>
    </xf>
    <xf numFmtId="0" fontId="18" fillId="0" borderId="24" xfId="70" applyFont="1" applyBorder="1" applyAlignment="1">
      <alignment vertical="center"/>
      <protection/>
    </xf>
    <xf numFmtId="0" fontId="16" fillId="0" borderId="0" xfId="70" applyFont="1" applyAlignment="1">
      <alignment horizontal="left" vertical="center"/>
      <protection/>
    </xf>
    <xf numFmtId="0" fontId="2" fillId="0" borderId="0" xfId="76">
      <alignment/>
      <protection/>
    </xf>
    <xf numFmtId="0" fontId="17" fillId="0" borderId="0" xfId="76" applyFont="1" applyBorder="1" applyAlignment="1">
      <alignment horizontal="center" vertical="center" wrapText="1"/>
      <protection/>
    </xf>
    <xf numFmtId="0" fontId="17" fillId="0" borderId="0" xfId="76" applyFont="1">
      <alignment/>
      <protection/>
    </xf>
    <xf numFmtId="0" fontId="3" fillId="0" borderId="0" xfId="76" applyFont="1" applyBorder="1" applyAlignment="1">
      <alignment horizontal="center" vertical="center"/>
      <protection/>
    </xf>
    <xf numFmtId="0" fontId="2" fillId="0" borderId="0" xfId="76" applyBorder="1">
      <alignment/>
      <protection/>
    </xf>
    <xf numFmtId="0" fontId="17" fillId="0" borderId="0" xfId="76" applyFont="1" applyAlignment="1">
      <alignment vertical="center" wrapText="1"/>
      <protection/>
    </xf>
    <xf numFmtId="0" fontId="17" fillId="0" borderId="0" xfId="76" applyFont="1" applyAlignment="1">
      <alignment vertical="center"/>
      <protection/>
    </xf>
    <xf numFmtId="0" fontId="2" fillId="0" borderId="0" xfId="76" applyBorder="1" applyAlignment="1">
      <alignment vertical="center"/>
      <protection/>
    </xf>
    <xf numFmtId="0" fontId="7" fillId="0" borderId="0" xfId="76" applyFont="1">
      <alignment/>
      <protection/>
    </xf>
    <xf numFmtId="0" fontId="22" fillId="0" borderId="0" xfId="76" applyFont="1" applyBorder="1" applyAlignment="1">
      <alignment vertical="top"/>
      <protection/>
    </xf>
    <xf numFmtId="0" fontId="22" fillId="0" borderId="25" xfId="76" applyFont="1" applyBorder="1" applyAlignment="1">
      <alignment vertical="center"/>
      <protection/>
    </xf>
    <xf numFmtId="0" fontId="2" fillId="0" borderId="25" xfId="76" applyBorder="1" applyAlignment="1">
      <alignment vertical="center"/>
      <protection/>
    </xf>
    <xf numFmtId="0" fontId="2" fillId="0" borderId="0" xfId="76" applyAlignment="1">
      <alignment vertical="center"/>
      <protection/>
    </xf>
    <xf numFmtId="0" fontId="2" fillId="0" borderId="0" xfId="76" applyBorder="1" applyAlignment="1">
      <alignment horizontal="left" vertical="center"/>
      <protection/>
    </xf>
    <xf numFmtId="0" fontId="17" fillId="0" borderId="0" xfId="76" applyFont="1" applyBorder="1" applyAlignment="1">
      <alignment vertical="center" wrapText="1"/>
      <protection/>
    </xf>
    <xf numFmtId="0" fontId="17" fillId="0" borderId="0" xfId="76" applyFont="1" applyBorder="1" applyAlignment="1">
      <alignment vertical="center"/>
      <protection/>
    </xf>
    <xf numFmtId="0" fontId="2" fillId="0" borderId="0" xfId="76" applyAlignment="1">
      <alignment vertical="top"/>
      <protection/>
    </xf>
    <xf numFmtId="0" fontId="2" fillId="0" borderId="25" xfId="76" applyBorder="1" applyAlignment="1">
      <alignment vertical="top"/>
      <protection/>
    </xf>
    <xf numFmtId="0" fontId="23" fillId="0" borderId="0" xfId="76" applyFont="1" applyAlignment="1">
      <alignment vertical="center"/>
      <protection/>
    </xf>
    <xf numFmtId="0" fontId="7" fillId="0" borderId="0" xfId="76" applyFont="1" applyBorder="1" applyAlignment="1">
      <alignment horizontal="center" vertical="center" wrapText="1"/>
      <protection/>
    </xf>
    <xf numFmtId="0" fontId="17" fillId="0" borderId="0" xfId="76" applyFont="1" applyBorder="1" applyAlignment="1">
      <alignment horizontal="right" vertical="center"/>
      <protection/>
    </xf>
    <xf numFmtId="0" fontId="17" fillId="0" borderId="0" xfId="76" applyFont="1" applyBorder="1" applyAlignment="1">
      <alignment horizontal="left" vertical="center"/>
      <protection/>
    </xf>
    <xf numFmtId="0" fontId="2" fillId="0" borderId="0" xfId="76" applyBorder="1" applyAlignment="1">
      <alignment horizontal="right" vertical="center"/>
      <protection/>
    </xf>
    <xf numFmtId="0" fontId="22" fillId="0" borderId="0" xfId="76" applyFont="1" applyBorder="1" applyAlignment="1">
      <alignment vertical="center"/>
      <protection/>
    </xf>
    <xf numFmtId="0" fontId="22" fillId="0" borderId="0" xfId="76" applyFont="1" applyAlignment="1">
      <alignment vertical="top"/>
      <protection/>
    </xf>
    <xf numFmtId="0" fontId="7" fillId="0" borderId="26" xfId="76" applyFont="1" applyBorder="1" applyAlignment="1">
      <alignment vertical="center"/>
      <protection/>
    </xf>
    <xf numFmtId="0" fontId="22" fillId="0" borderId="25" xfId="76" applyFont="1" applyBorder="1" applyAlignment="1">
      <alignment vertical="top"/>
      <protection/>
    </xf>
    <xf numFmtId="0" fontId="22" fillId="0" borderId="0" xfId="76" applyFont="1" applyBorder="1" applyAlignment="1">
      <alignment/>
      <protection/>
    </xf>
    <xf numFmtId="0" fontId="22" fillId="0" borderId="0" xfId="76" applyFont="1" applyBorder="1" applyAlignment="1">
      <alignment horizontal="right"/>
      <protection/>
    </xf>
    <xf numFmtId="0" fontId="22" fillId="0" borderId="0" xfId="76" applyFont="1" applyBorder="1" applyAlignment="1">
      <alignment horizontal="center" vertical="top"/>
      <protection/>
    </xf>
    <xf numFmtId="0" fontId="22" fillId="0" borderId="0" xfId="76" applyFont="1" applyBorder="1" applyAlignment="1">
      <alignment horizontal="left"/>
      <protection/>
    </xf>
    <xf numFmtId="0" fontId="2" fillId="0" borderId="0" xfId="76" applyAlignment="1">
      <alignment horizontal="center" vertical="center"/>
      <protection/>
    </xf>
    <xf numFmtId="0" fontId="2" fillId="0" borderId="0" xfId="76" applyBorder="1" applyAlignment="1">
      <alignment horizontal="center" vertical="center"/>
      <protection/>
    </xf>
    <xf numFmtId="0" fontId="17" fillId="0" borderId="0" xfId="76" applyFont="1" applyAlignment="1">
      <alignment horizontal="center" vertical="center"/>
      <protection/>
    </xf>
    <xf numFmtId="0" fontId="2" fillId="0" borderId="0" xfId="76" applyFont="1" applyAlignment="1">
      <alignment vertical="top"/>
      <protection/>
    </xf>
    <xf numFmtId="0" fontId="2" fillId="0" borderId="25" xfId="76" applyFont="1" applyBorder="1" applyAlignment="1">
      <alignment vertical="top"/>
      <protection/>
    </xf>
    <xf numFmtId="0" fontId="25" fillId="0" borderId="0" xfId="76" applyFont="1" applyAlignment="1">
      <alignment vertical="center"/>
      <protection/>
    </xf>
    <xf numFmtId="0" fontId="5" fillId="0" borderId="18" xfId="76" applyFont="1" applyBorder="1" applyAlignment="1">
      <alignment horizontal="center" vertical="center"/>
      <protection/>
    </xf>
    <xf numFmtId="0" fontId="5" fillId="0" borderId="19" xfId="76" applyFont="1" applyBorder="1" applyAlignment="1">
      <alignment horizontal="center" vertical="center"/>
      <protection/>
    </xf>
    <xf numFmtId="0" fontId="16" fillId="0" borderId="27" xfId="70" applyFont="1" applyBorder="1" applyAlignment="1">
      <alignment horizontal="center" vertical="center"/>
      <protection/>
    </xf>
    <xf numFmtId="0" fontId="27" fillId="0" borderId="28" xfId="70" applyFont="1" applyBorder="1" applyAlignment="1">
      <alignment horizontal="center" vertical="center"/>
      <protection/>
    </xf>
    <xf numFmtId="0" fontId="16" fillId="0" borderId="29" xfId="70" applyFont="1" applyBorder="1" applyAlignment="1">
      <alignment vertical="center"/>
      <protection/>
    </xf>
    <xf numFmtId="0" fontId="16" fillId="0" borderId="30" xfId="70" applyFont="1" applyBorder="1" applyAlignment="1">
      <alignment horizontal="center" vertical="center"/>
      <protection/>
    </xf>
    <xf numFmtId="0" fontId="16" fillId="0" borderId="31" xfId="70" applyFont="1" applyBorder="1" applyAlignment="1">
      <alignment vertical="center"/>
      <protection/>
    </xf>
    <xf numFmtId="0" fontId="16" fillId="0" borderId="32" xfId="70" applyFont="1" applyBorder="1" applyAlignment="1">
      <alignment horizontal="center" vertical="center"/>
      <protection/>
    </xf>
    <xf numFmtId="0" fontId="13" fillId="0" borderId="32" xfId="70" applyFont="1" applyBorder="1" applyAlignment="1">
      <alignment vertical="center"/>
      <protection/>
    </xf>
    <xf numFmtId="0" fontId="16" fillId="0" borderId="33" xfId="70" applyFont="1" applyBorder="1" applyAlignment="1">
      <alignment horizontal="center" vertical="center"/>
      <protection/>
    </xf>
    <xf numFmtId="0" fontId="16" fillId="0" borderId="34" xfId="70" applyFont="1" applyBorder="1" applyAlignment="1">
      <alignment vertical="center"/>
      <protection/>
    </xf>
    <xf numFmtId="0" fontId="20" fillId="0" borderId="0" xfId="73" applyFont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0" fontId="20" fillId="0" borderId="0" xfId="73" applyFont="1" applyAlignment="1">
      <alignment horizontal="left" vertical="center"/>
      <protection/>
    </xf>
    <xf numFmtId="0" fontId="71" fillId="0" borderId="0" xfId="73" applyFont="1" applyAlignment="1">
      <alignment horizontal="left" vertical="center"/>
      <protection/>
    </xf>
    <xf numFmtId="0" fontId="16" fillId="0" borderId="35" xfId="70" applyFont="1" applyBorder="1" applyAlignment="1">
      <alignment horizontal="center" vertical="center" textRotation="255"/>
      <protection/>
    </xf>
    <xf numFmtId="0" fontId="16" fillId="0" borderId="36" xfId="70" applyFont="1" applyBorder="1" applyAlignment="1">
      <alignment horizontal="center" vertical="center" textRotation="255"/>
      <protection/>
    </xf>
    <xf numFmtId="0" fontId="16" fillId="0" borderId="37" xfId="70" applyFont="1" applyBorder="1" applyAlignment="1">
      <alignment horizontal="center" vertical="center" textRotation="255"/>
      <protection/>
    </xf>
    <xf numFmtId="0" fontId="16" fillId="0" borderId="33" xfId="70" applyFont="1" applyBorder="1" applyAlignment="1">
      <alignment horizontal="center" vertical="center" textRotation="255"/>
      <protection/>
    </xf>
    <xf numFmtId="0" fontId="14" fillId="0" borderId="38" xfId="70" applyFont="1" applyBorder="1" applyAlignment="1">
      <alignment horizontal="center" vertical="center"/>
      <protection/>
    </xf>
    <xf numFmtId="0" fontId="20" fillId="0" borderId="0" xfId="73" applyFont="1" applyAlignment="1">
      <alignment horizontal="left" vertical="center"/>
      <protection/>
    </xf>
    <xf numFmtId="0" fontId="3" fillId="0" borderId="39" xfId="76" applyFont="1" applyBorder="1" applyAlignment="1">
      <alignment horizontal="center" vertical="top"/>
      <protection/>
    </xf>
    <xf numFmtId="0" fontId="3" fillId="0" borderId="40" xfId="76" applyFont="1" applyBorder="1" applyAlignment="1">
      <alignment horizontal="center" vertical="top"/>
      <protection/>
    </xf>
    <xf numFmtId="0" fontId="3" fillId="0" borderId="41" xfId="76" applyFont="1" applyBorder="1" applyAlignment="1">
      <alignment horizontal="center" vertical="top"/>
      <protection/>
    </xf>
    <xf numFmtId="0" fontId="22" fillId="0" borderId="0" xfId="76" applyFont="1" applyBorder="1" applyAlignment="1">
      <alignment horizontal="center" vertical="top"/>
      <protection/>
    </xf>
    <xf numFmtId="0" fontId="3" fillId="0" borderId="42" xfId="76" applyFont="1" applyBorder="1" applyAlignment="1">
      <alignment horizontal="center" vertical="center"/>
      <protection/>
    </xf>
    <xf numFmtId="0" fontId="3" fillId="0" borderId="43" xfId="76" applyFont="1" applyBorder="1" applyAlignment="1">
      <alignment horizontal="center" vertical="center"/>
      <protection/>
    </xf>
    <xf numFmtId="0" fontId="3" fillId="0" borderId="39" xfId="76" applyFont="1" applyBorder="1" applyAlignment="1">
      <alignment horizontal="center" vertical="center"/>
      <protection/>
    </xf>
    <xf numFmtId="0" fontId="3" fillId="0" borderId="40" xfId="76" applyFont="1" applyBorder="1" applyAlignment="1">
      <alignment horizontal="center" vertical="center"/>
      <protection/>
    </xf>
    <xf numFmtId="0" fontId="3" fillId="0" borderId="41" xfId="76" applyFont="1" applyBorder="1" applyAlignment="1">
      <alignment horizontal="center" vertical="center"/>
      <protection/>
    </xf>
    <xf numFmtId="0" fontId="22" fillId="0" borderId="0" xfId="76" applyFont="1" applyBorder="1" applyAlignment="1">
      <alignment horizontal="right" vertical="top"/>
      <protection/>
    </xf>
    <xf numFmtId="0" fontId="14" fillId="0" borderId="38" xfId="76" applyFont="1" applyBorder="1" applyAlignment="1">
      <alignment horizontal="center" wrapText="1"/>
      <protection/>
    </xf>
    <xf numFmtId="0" fontId="14" fillId="0" borderId="0" xfId="76" applyFont="1" applyBorder="1" applyAlignment="1">
      <alignment horizontal="center" vertical="center"/>
      <protection/>
    </xf>
    <xf numFmtId="0" fontId="22" fillId="0" borderId="0" xfId="76" applyFont="1" applyBorder="1" applyAlignment="1">
      <alignment horizontal="left" vertical="top"/>
      <protection/>
    </xf>
    <xf numFmtId="0" fontId="22" fillId="0" borderId="40" xfId="76" applyFont="1" applyBorder="1" applyAlignment="1">
      <alignment horizontal="right" vertical="top"/>
      <protection/>
    </xf>
    <xf numFmtId="0" fontId="22" fillId="0" borderId="40" xfId="76" applyFont="1" applyBorder="1" applyAlignment="1">
      <alignment horizontal="left" vertical="top"/>
      <protection/>
    </xf>
    <xf numFmtId="0" fontId="24" fillId="0" borderId="44" xfId="76" applyFont="1" applyBorder="1" applyAlignment="1">
      <alignment horizontal="center" vertical="center"/>
      <protection/>
    </xf>
    <xf numFmtId="0" fontId="24" fillId="0" borderId="1" xfId="76" applyFont="1" applyBorder="1" applyAlignment="1">
      <alignment horizontal="center" vertical="center"/>
      <protection/>
    </xf>
    <xf numFmtId="0" fontId="24" fillId="0" borderId="45" xfId="76" applyFont="1" applyBorder="1" applyAlignment="1">
      <alignment horizontal="center" vertical="center"/>
      <protection/>
    </xf>
    <xf numFmtId="56" fontId="3" fillId="0" borderId="0" xfId="76" applyNumberFormat="1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23" fillId="0" borderId="0" xfId="76" applyFont="1" applyAlignment="1">
      <alignment horizontal="center" vertical="center"/>
      <protection/>
    </xf>
    <xf numFmtId="0" fontId="14" fillId="0" borderId="38" xfId="76" applyFont="1" applyBorder="1" applyAlignment="1">
      <alignment horizontal="center"/>
      <protection/>
    </xf>
    <xf numFmtId="56" fontId="3" fillId="0" borderId="0" xfId="76" applyNumberFormat="1" applyFont="1" applyBorder="1" applyAlignment="1">
      <alignment horizontal="center" vertical="top"/>
      <protection/>
    </xf>
    <xf numFmtId="0" fontId="3" fillId="0" borderId="0" xfId="76" applyFont="1" applyBorder="1" applyAlignment="1">
      <alignment horizontal="center" vertical="top"/>
      <protection/>
    </xf>
    <xf numFmtId="0" fontId="26" fillId="0" borderId="0" xfId="76" applyFont="1" applyAlignment="1">
      <alignment horizontal="center" vertical="center"/>
      <protection/>
    </xf>
    <xf numFmtId="0" fontId="16" fillId="0" borderId="46" xfId="76" applyFont="1" applyBorder="1" applyAlignment="1">
      <alignment horizontal="center" vertical="center"/>
      <protection/>
    </xf>
    <xf numFmtId="0" fontId="16" fillId="0" borderId="47" xfId="76" applyFont="1" applyBorder="1" applyAlignment="1">
      <alignment horizontal="center" vertical="center"/>
      <protection/>
    </xf>
    <xf numFmtId="0" fontId="16" fillId="0" borderId="48" xfId="76" applyFont="1" applyBorder="1" applyAlignment="1">
      <alignment horizontal="center" vertical="center"/>
      <protection/>
    </xf>
    <xf numFmtId="0" fontId="5" fillId="0" borderId="49" xfId="76" applyFont="1" applyBorder="1" applyAlignment="1">
      <alignment horizontal="center" vertical="center"/>
      <protection/>
    </xf>
    <xf numFmtId="0" fontId="5" fillId="0" borderId="18" xfId="76" applyFont="1" applyBorder="1" applyAlignment="1">
      <alignment horizontal="center" vertical="center"/>
      <protection/>
    </xf>
    <xf numFmtId="0" fontId="2" fillId="0" borderId="0" xfId="76" applyAlignment="1">
      <alignment horizontal="center"/>
      <protection/>
    </xf>
    <xf numFmtId="0" fontId="14" fillId="0" borderId="0" xfId="70" applyFont="1" applyBorder="1" applyAlignment="1">
      <alignment horizontal="center" vertical="center"/>
      <protection/>
    </xf>
    <xf numFmtId="0" fontId="16" fillId="35" borderId="46" xfId="70" applyFont="1" applyFill="1" applyBorder="1" applyAlignment="1">
      <alignment horizontal="center" vertical="center"/>
      <protection/>
    </xf>
    <xf numFmtId="0" fontId="16" fillId="35" borderId="50" xfId="70" applyFont="1" applyFill="1" applyBorder="1" applyAlignment="1">
      <alignment horizontal="center" vertical="center"/>
      <protection/>
    </xf>
    <xf numFmtId="0" fontId="72" fillId="0" borderId="15" xfId="0" applyFont="1" applyFill="1" applyBorder="1" applyAlignment="1">
      <alignment horizontal="center" vertical="center" wrapText="1" shrinkToFit="1"/>
    </xf>
    <xf numFmtId="0" fontId="72" fillId="0" borderId="51" xfId="0" applyFont="1" applyFill="1" applyBorder="1" applyAlignment="1">
      <alignment horizontal="center" vertical="center" wrapText="1" shrinkToFit="1"/>
    </xf>
    <xf numFmtId="0" fontId="73" fillId="0" borderId="15" xfId="0" applyFont="1" applyFill="1" applyBorder="1" applyAlignment="1">
      <alignment horizontal="center" vertical="center" wrapText="1" shrinkToFit="1"/>
    </xf>
    <xf numFmtId="0" fontId="74" fillId="0" borderId="15" xfId="0" applyFont="1" applyFill="1" applyBorder="1" applyAlignment="1">
      <alignment horizontal="center" vertical="center" wrapText="1" shrinkToFit="1"/>
    </xf>
    <xf numFmtId="0" fontId="64" fillId="0" borderId="51" xfId="0" applyFont="1" applyFill="1" applyBorder="1" applyAlignment="1">
      <alignment horizontal="center" vertical="center" wrapText="1" shrinkToFit="1"/>
    </xf>
    <xf numFmtId="0" fontId="75" fillId="0" borderId="0" xfId="70" applyFont="1" applyAlignment="1">
      <alignment horizontal="center" vertical="center"/>
      <protection/>
    </xf>
    <xf numFmtId="0" fontId="76" fillId="0" borderId="52" xfId="70" applyNumberFormat="1" applyFont="1" applyFill="1" applyBorder="1" applyAlignment="1">
      <alignment horizontal="center" vertical="center"/>
      <protection/>
    </xf>
    <xf numFmtId="0" fontId="77" fillId="0" borderId="47" xfId="70" applyNumberFormat="1" applyFont="1" applyFill="1" applyBorder="1" applyAlignment="1">
      <alignment horizontal="center" vertical="center" wrapText="1"/>
      <protection/>
    </xf>
    <xf numFmtId="0" fontId="77" fillId="0" borderId="53" xfId="70" applyNumberFormat="1" applyFont="1" applyFill="1" applyBorder="1" applyAlignment="1">
      <alignment horizontal="center" vertical="center" wrapText="1"/>
      <protection/>
    </xf>
    <xf numFmtId="0" fontId="77" fillId="0" borderId="13" xfId="70" applyNumberFormat="1" applyFont="1" applyFill="1" applyBorder="1" applyAlignment="1">
      <alignment horizontal="center" vertical="center" wrapText="1"/>
      <protection/>
    </xf>
    <xf numFmtId="0" fontId="69" fillId="0" borderId="18" xfId="70" applyNumberFormat="1" applyFont="1" applyFill="1" applyBorder="1" applyAlignment="1">
      <alignment horizontal="center" vertical="center"/>
      <protection/>
    </xf>
    <xf numFmtId="0" fontId="69" fillId="0" borderId="0" xfId="70" applyNumberFormat="1" applyFont="1" applyFill="1" applyBorder="1" applyAlignment="1">
      <alignment horizontal="center" vertical="top"/>
      <protection/>
    </xf>
    <xf numFmtId="0" fontId="78" fillId="0" borderId="0" xfId="70" applyNumberFormat="1" applyFont="1" applyFill="1" applyBorder="1" applyAlignment="1">
      <alignment horizontal="center" vertical="center"/>
      <protection/>
    </xf>
    <xf numFmtId="0" fontId="79" fillId="0" borderId="47" xfId="70" applyNumberFormat="1" applyFont="1" applyFill="1" applyBorder="1" applyAlignment="1">
      <alignment horizontal="center" vertical="center" wrapText="1"/>
      <protection/>
    </xf>
    <xf numFmtId="0" fontId="79" fillId="0" borderId="53" xfId="70" applyNumberFormat="1" applyFont="1" applyFill="1" applyBorder="1" applyAlignment="1">
      <alignment horizontal="center" vertical="center" wrapText="1"/>
      <protection/>
    </xf>
    <xf numFmtId="0" fontId="80" fillId="0" borderId="0" xfId="70" applyFont="1" applyAlignment="1">
      <alignment vertical="center"/>
      <protection/>
    </xf>
    <xf numFmtId="0" fontId="81" fillId="0" borderId="0" xfId="70" applyNumberFormat="1" applyFont="1" applyFill="1" applyBorder="1" applyAlignment="1">
      <alignment vertical="top"/>
      <protection/>
    </xf>
    <xf numFmtId="0" fontId="69" fillId="0" borderId="0" xfId="70" applyNumberFormat="1" applyFont="1" applyFill="1" applyBorder="1" applyAlignment="1">
      <alignment horizontal="center" vertical="center" wrapText="1"/>
      <protection/>
    </xf>
    <xf numFmtId="0" fontId="69" fillId="0" borderId="0" xfId="70" applyNumberFormat="1" applyFont="1" applyFill="1" applyBorder="1" applyAlignment="1">
      <alignment horizontal="center" vertical="center" wrapText="1"/>
      <protection/>
    </xf>
    <xf numFmtId="0" fontId="69" fillId="0" borderId="19" xfId="70" applyNumberFormat="1" applyFont="1" applyFill="1" applyBorder="1" applyAlignment="1">
      <alignment horizontal="center" vertical="center" textRotation="255"/>
      <protection/>
    </xf>
    <xf numFmtId="0" fontId="80" fillId="0" borderId="13" xfId="70" applyNumberFormat="1" applyFont="1" applyFill="1" applyBorder="1" applyAlignment="1">
      <alignment horizontal="center" vertical="center" wrapText="1"/>
      <protection/>
    </xf>
    <xf numFmtId="0" fontId="80" fillId="0" borderId="47" xfId="70" applyNumberFormat="1" applyFont="1" applyFill="1" applyBorder="1" applyAlignment="1">
      <alignment horizontal="center" vertical="center" wrapText="1"/>
      <protection/>
    </xf>
    <xf numFmtId="0" fontId="78" fillId="0" borderId="13" xfId="70" applyNumberFormat="1" applyFont="1" applyFill="1" applyBorder="1" applyAlignment="1">
      <alignment horizontal="center" vertical="center" wrapText="1"/>
      <protection/>
    </xf>
    <xf numFmtId="0" fontId="78" fillId="0" borderId="47" xfId="70" applyNumberFormat="1" applyFont="1" applyFill="1" applyBorder="1" applyAlignment="1">
      <alignment horizontal="center" vertical="center" wrapText="1"/>
      <protection/>
    </xf>
    <xf numFmtId="0" fontId="80" fillId="0" borderId="53" xfId="70" applyNumberFormat="1" applyFont="1" applyFill="1" applyBorder="1" applyAlignment="1">
      <alignment horizontal="center" vertical="center" wrapText="1"/>
      <protection/>
    </xf>
    <xf numFmtId="0" fontId="82" fillId="0" borderId="54" xfId="75" applyNumberFormat="1" applyFont="1" applyFill="1" applyBorder="1" applyAlignment="1">
      <alignment horizontal="center" vertical="center"/>
      <protection/>
    </xf>
    <xf numFmtId="0" fontId="82" fillId="0" borderId="55" xfId="75" applyNumberFormat="1" applyFont="1" applyFill="1" applyBorder="1" applyAlignment="1">
      <alignment horizontal="center" vertical="center"/>
      <protection/>
    </xf>
    <xf numFmtId="0" fontId="82" fillId="0" borderId="56" xfId="75" applyNumberFormat="1" applyFont="1" applyFill="1" applyBorder="1" applyAlignment="1">
      <alignment horizontal="center" vertical="center"/>
      <protection/>
    </xf>
    <xf numFmtId="0" fontId="82" fillId="0" borderId="57" xfId="75" applyNumberFormat="1" applyFont="1" applyFill="1" applyBorder="1" applyAlignment="1">
      <alignment horizontal="center" vertical="center"/>
      <protection/>
    </xf>
    <xf numFmtId="0" fontId="82" fillId="0" borderId="2" xfId="75" applyFont="1" applyFill="1" applyBorder="1" applyAlignment="1">
      <alignment horizontal="center" vertical="center"/>
      <protection/>
    </xf>
    <xf numFmtId="0" fontId="82" fillId="0" borderId="58" xfId="75" applyNumberFormat="1" applyFont="1" applyFill="1" applyBorder="1" applyAlignment="1">
      <alignment horizontal="center" vertical="center"/>
      <protection/>
    </xf>
    <xf numFmtId="0" fontId="82" fillId="0" borderId="59" xfId="75" applyNumberFormat="1" applyFont="1" applyFill="1" applyBorder="1" applyAlignment="1">
      <alignment horizontal="center" vertical="center"/>
      <protection/>
    </xf>
    <xf numFmtId="0" fontId="82" fillId="36" borderId="60" xfId="75" applyNumberFormat="1" applyFont="1" applyFill="1" applyBorder="1" applyAlignment="1">
      <alignment horizontal="center" vertical="center"/>
      <protection/>
    </xf>
    <xf numFmtId="0" fontId="82" fillId="0" borderId="61" xfId="75" applyFont="1" applyFill="1" applyBorder="1" applyAlignment="1">
      <alignment horizontal="center" vertical="center"/>
      <protection/>
    </xf>
    <xf numFmtId="0" fontId="71" fillId="36" borderId="16" xfId="75" applyNumberFormat="1" applyFont="1" applyFill="1" applyBorder="1" applyAlignment="1">
      <alignment horizontal="center" vertical="center"/>
      <protection/>
    </xf>
    <xf numFmtId="0" fontId="82" fillId="0" borderId="62" xfId="75" applyNumberFormat="1" applyFont="1" applyFill="1" applyBorder="1" applyAlignment="1">
      <alignment horizontal="center" vertical="center"/>
      <protection/>
    </xf>
    <xf numFmtId="0" fontId="82" fillId="0" borderId="63" xfId="75" applyNumberFormat="1" applyFont="1" applyFill="1" applyBorder="1" applyAlignment="1">
      <alignment horizontal="center" vertical="center"/>
      <protection/>
    </xf>
    <xf numFmtId="0" fontId="82" fillId="0" borderId="64" xfId="75" applyNumberFormat="1" applyFont="1" applyFill="1" applyBorder="1" applyAlignment="1">
      <alignment horizontal="center" vertical="center"/>
      <protection/>
    </xf>
    <xf numFmtId="0" fontId="82" fillId="0" borderId="65" xfId="75" applyNumberFormat="1" applyFont="1" applyFill="1" applyBorder="1" applyAlignment="1">
      <alignment horizontal="center" vertical="center"/>
      <protection/>
    </xf>
    <xf numFmtId="0" fontId="82" fillId="0" borderId="66" xfId="75" applyFont="1" applyFill="1" applyBorder="1" applyAlignment="1">
      <alignment horizontal="center" vertical="center"/>
      <protection/>
    </xf>
    <xf numFmtId="0" fontId="82" fillId="0" borderId="67" xfId="75" applyFont="1" applyFill="1" applyBorder="1" applyAlignment="1">
      <alignment horizontal="center" vertical="center"/>
      <protection/>
    </xf>
    <xf numFmtId="0" fontId="82" fillId="36" borderId="68" xfId="75" applyNumberFormat="1" applyFont="1" applyFill="1" applyBorder="1" applyAlignment="1">
      <alignment horizontal="center" vertical="center"/>
      <protection/>
    </xf>
    <xf numFmtId="0" fontId="82" fillId="0" borderId="38" xfId="75" applyNumberFormat="1" applyFont="1" applyFill="1" applyBorder="1" applyAlignment="1">
      <alignment horizontal="center" vertical="center"/>
      <protection/>
    </xf>
    <xf numFmtId="0" fontId="82" fillId="0" borderId="69" xfId="75" applyFont="1" applyFill="1" applyBorder="1" applyAlignment="1">
      <alignment horizontal="center" vertical="center"/>
      <protection/>
    </xf>
    <xf numFmtId="0" fontId="82" fillId="0" borderId="70" xfId="75" applyNumberFormat="1" applyFont="1" applyFill="1" applyBorder="1" applyAlignment="1">
      <alignment horizontal="center" vertical="center"/>
      <protection/>
    </xf>
    <xf numFmtId="0" fontId="82" fillId="0" borderId="71" xfId="75" applyNumberFormat="1" applyFont="1" applyFill="1" applyBorder="1" applyAlignment="1">
      <alignment horizontal="center" vertical="center"/>
      <protection/>
    </xf>
    <xf numFmtId="0" fontId="82" fillId="0" borderId="72" xfId="75" applyNumberFormat="1" applyFont="1" applyFill="1" applyBorder="1" applyAlignment="1">
      <alignment horizontal="center" vertical="center"/>
      <protection/>
    </xf>
    <xf numFmtId="0" fontId="82" fillId="0" borderId="73" xfId="75" applyNumberFormat="1" applyFont="1" applyFill="1" applyBorder="1" applyAlignment="1">
      <alignment horizontal="center" vertical="center"/>
      <protection/>
    </xf>
    <xf numFmtId="0" fontId="71" fillId="36" borderId="21" xfId="75" applyNumberFormat="1" applyFont="1" applyFill="1" applyBorder="1" applyAlignment="1">
      <alignment horizontal="center" vertical="center"/>
      <protection/>
    </xf>
    <xf numFmtId="0" fontId="71" fillId="0" borderId="16" xfId="70" applyNumberFormat="1" applyFont="1" applyFill="1" applyBorder="1" applyAlignment="1">
      <alignment horizontal="center" vertical="center"/>
      <protection/>
    </xf>
    <xf numFmtId="0" fontId="71" fillId="0" borderId="60" xfId="70" applyNumberFormat="1" applyFont="1" applyFill="1" applyBorder="1" applyAlignment="1">
      <alignment horizontal="center" vertical="center"/>
      <protection/>
    </xf>
    <xf numFmtId="0" fontId="71" fillId="0" borderId="31" xfId="70" applyNumberFormat="1" applyFont="1" applyFill="1" applyBorder="1" applyAlignment="1">
      <alignment horizontal="center" vertical="center"/>
      <protection/>
    </xf>
    <xf numFmtId="0" fontId="71" fillId="0" borderId="3" xfId="70" applyNumberFormat="1" applyFont="1" applyFill="1" applyBorder="1" applyAlignment="1">
      <alignment horizontal="center" vertical="center"/>
      <protection/>
    </xf>
    <xf numFmtId="0" fontId="71" fillId="0" borderId="74" xfId="70" applyNumberFormat="1" applyFont="1" applyFill="1" applyBorder="1" applyAlignment="1">
      <alignment horizontal="center" vertical="center"/>
      <protection/>
    </xf>
    <xf numFmtId="0" fontId="71" fillId="0" borderId="75" xfId="70" applyNumberFormat="1" applyFont="1" applyFill="1" applyBorder="1" applyAlignment="1">
      <alignment horizontal="center" vertical="center"/>
      <protection/>
    </xf>
    <xf numFmtId="0" fontId="71" fillId="0" borderId="76" xfId="70" applyNumberFormat="1" applyFont="1" applyFill="1" applyBorder="1" applyAlignment="1">
      <alignment horizontal="center" vertical="center"/>
      <protection/>
    </xf>
    <xf numFmtId="0" fontId="71" fillId="0" borderId="21" xfId="70" applyNumberFormat="1" applyFont="1" applyFill="1" applyBorder="1" applyAlignment="1">
      <alignment horizontal="center" vertical="center"/>
      <protection/>
    </xf>
    <xf numFmtId="0" fontId="71" fillId="0" borderId="34" xfId="70" applyNumberFormat="1" applyFont="1" applyFill="1" applyBorder="1" applyAlignment="1">
      <alignment horizontal="center" vertical="center"/>
      <protection/>
    </xf>
    <xf numFmtId="0" fontId="71" fillId="0" borderId="54" xfId="75" applyNumberFormat="1" applyFont="1" applyFill="1" applyBorder="1" applyAlignment="1">
      <alignment horizontal="center" vertical="center"/>
      <protection/>
    </xf>
    <xf numFmtId="0" fontId="71" fillId="0" borderId="55" xfId="75" applyNumberFormat="1" applyFont="1" applyFill="1" applyBorder="1" applyAlignment="1">
      <alignment horizontal="center" vertical="center"/>
      <protection/>
    </xf>
    <xf numFmtId="0" fontId="71" fillId="0" borderId="56" xfId="75" applyNumberFormat="1" applyFont="1" applyFill="1" applyBorder="1" applyAlignment="1">
      <alignment horizontal="center" vertical="center"/>
      <protection/>
    </xf>
    <xf numFmtId="0" fontId="82" fillId="0" borderId="25" xfId="75" applyNumberFormat="1" applyFont="1" applyFill="1" applyBorder="1" applyAlignment="1">
      <alignment horizontal="center" vertical="center"/>
      <protection/>
    </xf>
    <xf numFmtId="0" fontId="82" fillId="0" borderId="2" xfId="75" applyNumberFormat="1" applyFont="1" applyFill="1" applyBorder="1" applyAlignment="1">
      <alignment horizontal="center" vertical="center"/>
      <protection/>
    </xf>
    <xf numFmtId="0" fontId="72" fillId="0" borderId="77" xfId="0" applyFont="1" applyFill="1" applyBorder="1" applyAlignment="1">
      <alignment horizontal="center" vertical="center" wrapText="1" shrinkToFit="1"/>
    </xf>
    <xf numFmtId="0" fontId="71" fillId="36" borderId="78" xfId="75" applyNumberFormat="1" applyFont="1" applyFill="1" applyBorder="1" applyAlignment="1">
      <alignment horizontal="center" vertical="center"/>
      <protection/>
    </xf>
    <xf numFmtId="0" fontId="71" fillId="36" borderId="79" xfId="75" applyNumberFormat="1" applyFont="1" applyFill="1" applyBorder="1" applyAlignment="1">
      <alignment horizontal="center" vertical="center"/>
      <protection/>
    </xf>
    <xf numFmtId="0" fontId="69" fillId="0" borderId="49" xfId="70" applyNumberFormat="1" applyFont="1" applyFill="1" applyBorder="1" applyAlignment="1">
      <alignment horizontal="center" vertical="center"/>
      <protection/>
    </xf>
    <xf numFmtId="0" fontId="18" fillId="0" borderId="22" xfId="70" applyFont="1" applyBorder="1" applyAlignment="1">
      <alignment horizontal="center" vertical="center"/>
      <protection/>
    </xf>
    <xf numFmtId="0" fontId="18" fillId="0" borderId="80" xfId="70" applyFont="1" applyBorder="1" applyAlignment="1">
      <alignment horizontal="center" vertical="center"/>
      <protection/>
    </xf>
    <xf numFmtId="0" fontId="18" fillId="0" borderId="3" xfId="70" applyFont="1" applyBorder="1" applyAlignment="1">
      <alignment horizontal="center" vertical="center"/>
      <protection/>
    </xf>
    <xf numFmtId="0" fontId="18" fillId="0" borderId="74" xfId="70" applyFont="1" applyBorder="1" applyAlignment="1">
      <alignment horizontal="center" vertical="center"/>
      <protection/>
    </xf>
    <xf numFmtId="0" fontId="18" fillId="0" borderId="24" xfId="70" applyFont="1" applyBorder="1" applyAlignment="1">
      <alignment horizontal="center" vertical="center"/>
      <protection/>
    </xf>
    <xf numFmtId="0" fontId="18" fillId="0" borderId="81" xfId="70" applyFont="1" applyBorder="1" applyAlignment="1">
      <alignment horizontal="center" vertical="center"/>
      <protection/>
    </xf>
    <xf numFmtId="0" fontId="13" fillId="35" borderId="3" xfId="70" applyFont="1" applyFill="1" applyBorder="1" applyAlignment="1">
      <alignment horizontal="center" vertical="center"/>
      <protection/>
    </xf>
    <xf numFmtId="0" fontId="13" fillId="35" borderId="74" xfId="70" applyFont="1" applyFill="1" applyBorder="1" applyAlignment="1">
      <alignment horizontal="center" vertical="center"/>
      <protection/>
    </xf>
    <xf numFmtId="0" fontId="18" fillId="0" borderId="21" xfId="70" applyFont="1" applyBorder="1" applyAlignment="1">
      <alignment horizontal="center" vertical="center"/>
      <protection/>
    </xf>
    <xf numFmtId="0" fontId="18" fillId="0" borderId="34" xfId="70" applyFont="1" applyBorder="1" applyAlignment="1">
      <alignment horizontal="center" vertical="center"/>
      <protection/>
    </xf>
    <xf numFmtId="0" fontId="5" fillId="0" borderId="30" xfId="76" applyFont="1" applyBorder="1" applyAlignment="1">
      <alignment horizontal="center" vertical="center" wrapText="1"/>
      <protection/>
    </xf>
    <xf numFmtId="0" fontId="5" fillId="0" borderId="16" xfId="76" applyFont="1" applyBorder="1" applyAlignment="1">
      <alignment horizontal="center" vertical="center" wrapText="1"/>
      <protection/>
    </xf>
    <xf numFmtId="0" fontId="5" fillId="0" borderId="82" xfId="76" applyFont="1" applyBorder="1" applyAlignment="1">
      <alignment horizontal="center" vertical="center" wrapText="1"/>
      <protection/>
    </xf>
    <xf numFmtId="0" fontId="5" fillId="0" borderId="83" xfId="76" applyFont="1" applyBorder="1" applyAlignment="1">
      <alignment horizontal="center" vertical="center" wrapText="1"/>
      <protection/>
    </xf>
    <xf numFmtId="0" fontId="5" fillId="0" borderId="20" xfId="76" applyFont="1" applyBorder="1" applyAlignment="1">
      <alignment horizontal="center" vertical="center" wrapText="1"/>
      <protection/>
    </xf>
    <xf numFmtId="0" fontId="5" fillId="0" borderId="84" xfId="76" applyFont="1" applyBorder="1" applyAlignment="1">
      <alignment horizontal="center" vertical="center" wrapText="1"/>
      <protection/>
    </xf>
    <xf numFmtId="0" fontId="15" fillId="0" borderId="53" xfId="76" applyFont="1" applyBorder="1" applyAlignment="1">
      <alignment horizontal="center" vertical="center" wrapText="1"/>
      <protection/>
    </xf>
    <xf numFmtId="0" fontId="15" fillId="0" borderId="18" xfId="76" applyFont="1" applyBorder="1" applyAlignment="1">
      <alignment horizontal="center" vertical="center" wrapText="1"/>
      <protection/>
    </xf>
    <xf numFmtId="0" fontId="15" fillId="0" borderId="13" xfId="76" applyFont="1" applyBorder="1" applyAlignment="1">
      <alignment horizontal="center" vertical="center" wrapText="1"/>
      <protection/>
    </xf>
    <xf numFmtId="0" fontId="24" fillId="0" borderId="85" xfId="76" applyFont="1" applyBorder="1" applyAlignment="1">
      <alignment horizontal="center" vertical="center"/>
      <protection/>
    </xf>
    <xf numFmtId="0" fontId="24" fillId="0" borderId="86" xfId="76" applyFont="1" applyBorder="1" applyAlignment="1">
      <alignment horizontal="center" vertical="center"/>
      <protection/>
    </xf>
    <xf numFmtId="0" fontId="25" fillId="0" borderId="16" xfId="76" applyFont="1" applyBorder="1" applyAlignment="1">
      <alignment horizontal="center" vertical="center"/>
      <protection/>
    </xf>
    <xf numFmtId="0" fontId="25" fillId="0" borderId="60" xfId="76" applyFont="1" applyBorder="1" applyAlignment="1">
      <alignment horizontal="center" vertical="center"/>
      <protection/>
    </xf>
    <xf numFmtId="0" fontId="24" fillId="0" borderId="87" xfId="76" applyFont="1" applyBorder="1" applyAlignment="1">
      <alignment horizontal="center" vertical="center"/>
      <protection/>
    </xf>
    <xf numFmtId="0" fontId="24" fillId="0" borderId="3" xfId="76" applyFont="1" applyBorder="1" applyAlignment="1">
      <alignment horizontal="center" vertical="center"/>
      <protection/>
    </xf>
    <xf numFmtId="0" fontId="24" fillId="0" borderId="88" xfId="76" applyFont="1" applyBorder="1" applyAlignment="1">
      <alignment horizontal="center" vertical="center"/>
      <protection/>
    </xf>
    <xf numFmtId="0" fontId="25" fillId="0" borderId="3" xfId="76" applyFont="1" applyBorder="1" applyAlignment="1">
      <alignment horizontal="center" vertical="center"/>
      <protection/>
    </xf>
    <xf numFmtId="0" fontId="25" fillId="0" borderId="68" xfId="76" applyFont="1" applyBorder="1" applyAlignment="1">
      <alignment horizontal="center" vertical="center"/>
      <protection/>
    </xf>
    <xf numFmtId="0" fontId="24" fillId="0" borderId="89" xfId="76" applyFont="1" applyBorder="1" applyAlignment="1">
      <alignment horizontal="center" vertical="center"/>
      <protection/>
    </xf>
    <xf numFmtId="0" fontId="24" fillId="0" borderId="21" xfId="76" applyFont="1" applyBorder="1" applyAlignment="1">
      <alignment horizontal="center" vertical="center"/>
      <protection/>
    </xf>
    <xf numFmtId="0" fontId="24" fillId="0" borderId="90" xfId="76" applyFont="1" applyBorder="1" applyAlignment="1">
      <alignment horizontal="center" vertical="center"/>
      <protection/>
    </xf>
    <xf numFmtId="0" fontId="24" fillId="0" borderId="72" xfId="76" applyFont="1" applyBorder="1" applyAlignment="1">
      <alignment horizontal="center" vertical="center"/>
      <protection/>
    </xf>
    <xf numFmtId="0" fontId="16" fillId="0" borderId="78" xfId="76" applyFont="1" applyBorder="1" applyAlignment="1">
      <alignment horizontal="center" vertical="center"/>
      <protection/>
    </xf>
    <xf numFmtId="0" fontId="16" fillId="0" borderId="16" xfId="76" applyFont="1" applyBorder="1" applyAlignment="1">
      <alignment horizontal="center" vertical="center"/>
      <protection/>
    </xf>
    <xf numFmtId="0" fontId="16" fillId="0" borderId="91" xfId="76" applyFont="1" applyBorder="1" applyAlignment="1">
      <alignment horizontal="center" vertical="center"/>
      <protection/>
    </xf>
    <xf numFmtId="0" fontId="16" fillId="0" borderId="3" xfId="76" applyFont="1" applyBorder="1" applyAlignment="1">
      <alignment horizontal="center" vertical="center"/>
      <protection/>
    </xf>
    <xf numFmtId="0" fontId="16" fillId="0" borderId="79" xfId="76" applyFont="1" applyBorder="1" applyAlignment="1">
      <alignment horizontal="center" vertical="center"/>
      <protection/>
    </xf>
    <xf numFmtId="0" fontId="16" fillId="0" borderId="21" xfId="76" applyFont="1" applyBorder="1" applyAlignment="1">
      <alignment horizontal="center" vertical="center"/>
      <protection/>
    </xf>
    <xf numFmtId="0" fontId="16" fillId="0" borderId="16" xfId="76" applyFont="1" applyBorder="1" applyAlignment="1">
      <alignment horizontal="center" vertical="center"/>
      <protection/>
    </xf>
    <xf numFmtId="0" fontId="16" fillId="0" borderId="31" xfId="76" applyFont="1" applyBorder="1" applyAlignment="1">
      <alignment horizontal="center" vertical="center"/>
      <protection/>
    </xf>
    <xf numFmtId="0" fontId="16" fillId="0" borderId="3" xfId="76" applyFont="1" applyBorder="1" applyAlignment="1">
      <alignment horizontal="center" vertical="center"/>
      <protection/>
    </xf>
    <xf numFmtId="0" fontId="16" fillId="0" borderId="74" xfId="76" applyFont="1" applyBorder="1" applyAlignment="1">
      <alignment horizontal="center" vertical="center"/>
      <protection/>
    </xf>
    <xf numFmtId="0" fontId="16" fillId="0" borderId="21" xfId="76" applyFont="1" applyBorder="1" applyAlignment="1">
      <alignment horizontal="center" vertical="center"/>
      <protection/>
    </xf>
    <xf numFmtId="0" fontId="16" fillId="0" borderId="34" xfId="76" applyFont="1" applyBorder="1" applyAlignment="1">
      <alignment horizontal="center" vertical="center"/>
      <protection/>
    </xf>
    <xf numFmtId="0" fontId="3" fillId="0" borderId="92" xfId="76" applyFont="1" applyBorder="1" applyAlignment="1">
      <alignment horizontal="center" vertical="center" wrapText="1"/>
      <protection/>
    </xf>
    <xf numFmtId="0" fontId="3" fillId="0" borderId="93" xfId="76" applyFont="1" applyBorder="1" applyAlignment="1">
      <alignment horizontal="center" vertical="center" wrapText="1"/>
      <protection/>
    </xf>
    <xf numFmtId="0" fontId="3" fillId="0" borderId="0" xfId="76" applyFont="1" applyAlignment="1">
      <alignment vertical="center" wrapText="1"/>
      <protection/>
    </xf>
    <xf numFmtId="0" fontId="3" fillId="0" borderId="0" xfId="76" applyFont="1" applyAlignment="1">
      <alignment vertical="center"/>
      <protection/>
    </xf>
    <xf numFmtId="0" fontId="15" fillId="0" borderId="92" xfId="76" applyFont="1" applyBorder="1" applyAlignment="1">
      <alignment horizontal="center" vertical="center" wrapText="1"/>
      <protection/>
    </xf>
    <xf numFmtId="0" fontId="15" fillId="0" borderId="93" xfId="76" applyFont="1" applyBorder="1" applyAlignment="1">
      <alignment horizontal="center" vertical="center" wrapText="1"/>
      <protection/>
    </xf>
    <xf numFmtId="0" fontId="5" fillId="0" borderId="0" xfId="76" applyFont="1">
      <alignment/>
      <protection/>
    </xf>
    <xf numFmtId="0" fontId="3" fillId="0" borderId="0" xfId="76" applyFont="1">
      <alignment/>
      <protection/>
    </xf>
    <xf numFmtId="0" fontId="16" fillId="0" borderId="94" xfId="76" applyFont="1" applyBorder="1" applyAlignment="1">
      <alignment horizontal="center" vertical="center"/>
      <protection/>
    </xf>
    <xf numFmtId="0" fontId="16" fillId="0" borderId="32" xfId="76" applyFont="1" applyBorder="1" applyAlignment="1">
      <alignment horizontal="center" vertical="center"/>
      <protection/>
    </xf>
    <xf numFmtId="0" fontId="16" fillId="0" borderId="95" xfId="76" applyFont="1" applyBorder="1" applyAlignment="1">
      <alignment horizontal="center" vertical="center"/>
      <protection/>
    </xf>
    <xf numFmtId="0" fontId="16" fillId="0" borderId="92" xfId="76" applyFont="1" applyBorder="1" applyAlignment="1">
      <alignment horizontal="center" vertical="center"/>
      <protection/>
    </xf>
    <xf numFmtId="0" fontId="16" fillId="0" borderId="38" xfId="76" applyFont="1" applyBorder="1" applyAlignment="1">
      <alignment horizontal="center" vertical="center"/>
      <protection/>
    </xf>
    <xf numFmtId="0" fontId="16" fillId="0" borderId="93" xfId="76" applyFont="1" applyBorder="1" applyAlignment="1">
      <alignment horizontal="center" vertical="center"/>
      <protection/>
    </xf>
    <xf numFmtId="0" fontId="16" fillId="0" borderId="44" xfId="76" applyFont="1" applyBorder="1" applyAlignment="1">
      <alignment horizontal="center" vertical="center"/>
      <protection/>
    </xf>
    <xf numFmtId="0" fontId="16" fillId="0" borderId="1" xfId="76" applyFont="1" applyBorder="1" applyAlignment="1">
      <alignment horizontal="center" vertical="center"/>
      <protection/>
    </xf>
    <xf numFmtId="0" fontId="16" fillId="0" borderId="45" xfId="76" applyFont="1" applyBorder="1" applyAlignment="1">
      <alignment horizontal="center" vertical="center"/>
      <protection/>
    </xf>
    <xf numFmtId="0" fontId="7" fillId="0" borderId="26" xfId="76" applyFont="1" applyBorder="1" applyAlignment="1">
      <alignment vertical="top"/>
      <protection/>
    </xf>
    <xf numFmtId="0" fontId="83" fillId="0" borderId="96" xfId="0" applyFont="1" applyFill="1" applyBorder="1" applyAlignment="1">
      <alignment vertical="center" shrinkToFit="1"/>
    </xf>
    <xf numFmtId="0" fontId="84" fillId="0" borderId="93" xfId="0" applyFont="1" applyFill="1" applyBorder="1" applyAlignment="1">
      <alignment vertical="center" shrinkToFit="1"/>
    </xf>
    <xf numFmtId="0" fontId="16" fillId="0" borderId="51" xfId="70" applyFont="1" applyBorder="1" applyAlignment="1">
      <alignment horizontal="center" vertical="center"/>
      <protection/>
    </xf>
    <xf numFmtId="0" fontId="51" fillId="0" borderId="97" xfId="70" applyFont="1" applyBorder="1" applyAlignment="1">
      <alignment vertical="center"/>
      <protection/>
    </xf>
    <xf numFmtId="0" fontId="51" fillId="0" borderId="16" xfId="70" applyFont="1" applyBorder="1" applyAlignment="1">
      <alignment vertical="center"/>
      <protection/>
    </xf>
    <xf numFmtId="0" fontId="51" fillId="0" borderId="3" xfId="70" applyFont="1" applyBorder="1" applyAlignment="1">
      <alignment vertical="center"/>
      <protection/>
    </xf>
    <xf numFmtId="0" fontId="51" fillId="0" borderId="98" xfId="70" applyFont="1" applyBorder="1" applyAlignment="1">
      <alignment vertical="center"/>
      <protection/>
    </xf>
    <xf numFmtId="0" fontId="51" fillId="0" borderId="20" xfId="70" applyFont="1" applyBorder="1" applyAlignment="1">
      <alignment vertical="center"/>
      <protection/>
    </xf>
    <xf numFmtId="0" fontId="51" fillId="0" borderId="99" xfId="70" applyFont="1" applyBorder="1" applyAlignment="1">
      <alignment vertical="center"/>
      <protection/>
    </xf>
    <xf numFmtId="0" fontId="51" fillId="0" borderId="74" xfId="70" applyFont="1" applyBorder="1" applyAlignment="1">
      <alignment vertical="center"/>
      <protection/>
    </xf>
    <xf numFmtId="0" fontId="83" fillId="0" borderId="100" xfId="0" applyFont="1" applyFill="1" applyBorder="1" applyAlignment="1">
      <alignment vertical="center" shrinkToFit="1"/>
    </xf>
    <xf numFmtId="0" fontId="51" fillId="0" borderId="31" xfId="70" applyFont="1" applyBorder="1" applyAlignment="1">
      <alignment vertical="center"/>
      <protection/>
    </xf>
    <xf numFmtId="0" fontId="18" fillId="35" borderId="3" xfId="70" applyFont="1" applyFill="1" applyBorder="1" applyAlignment="1">
      <alignment horizontal="center" vertical="center"/>
      <protection/>
    </xf>
    <xf numFmtId="0" fontId="7" fillId="0" borderId="26" xfId="76" applyFont="1" applyBorder="1" applyAlignment="1">
      <alignment horizontal="right" vertical="top"/>
      <protection/>
    </xf>
    <xf numFmtId="0" fontId="7" fillId="0" borderId="0" xfId="76" applyFont="1" applyBorder="1" applyAlignment="1">
      <alignment horizontal="right" vertical="top"/>
      <protection/>
    </xf>
    <xf numFmtId="0" fontId="7" fillId="0" borderId="0" xfId="76" applyFont="1" applyBorder="1" applyAlignment="1">
      <alignment horizontal="left" vertical="top"/>
      <protection/>
    </xf>
    <xf numFmtId="0" fontId="7" fillId="0" borderId="101" xfId="76" applyFont="1" applyBorder="1" applyAlignment="1">
      <alignment horizontal="left" vertical="top"/>
      <protection/>
    </xf>
    <xf numFmtId="0" fontId="7" fillId="0" borderId="102" xfId="76" applyFont="1" applyBorder="1" applyAlignment="1">
      <alignment horizontal="right" vertical="top"/>
      <protection/>
    </xf>
    <xf numFmtId="0" fontId="22" fillId="0" borderId="103" xfId="76" applyFont="1" applyBorder="1" applyAlignment="1">
      <alignment vertical="top"/>
      <protection/>
    </xf>
    <xf numFmtId="0" fontId="22" fillId="0" borderId="104" xfId="76" applyFont="1" applyBorder="1" applyAlignment="1">
      <alignment vertical="top"/>
      <protection/>
    </xf>
    <xf numFmtId="0" fontId="22" fillId="0" borderId="105" xfId="76" applyFont="1" applyBorder="1" applyAlignment="1">
      <alignment vertical="top"/>
      <protection/>
    </xf>
    <xf numFmtId="0" fontId="3" fillId="0" borderId="102" xfId="76" applyFont="1" applyBorder="1" applyAlignment="1">
      <alignment horizontal="center" vertical="center"/>
      <protection/>
    </xf>
    <xf numFmtId="0" fontId="7" fillId="0" borderId="106" xfId="76" applyFont="1" applyBorder="1" applyAlignment="1">
      <alignment horizontal="right" vertical="top"/>
      <protection/>
    </xf>
    <xf numFmtId="0" fontId="2" fillId="0" borderId="107" xfId="76" applyFont="1" applyBorder="1" applyAlignment="1">
      <alignment vertical="top"/>
      <protection/>
    </xf>
    <xf numFmtId="0" fontId="2" fillId="0" borderId="104" xfId="76" applyFont="1" applyBorder="1" applyAlignment="1">
      <alignment vertical="top"/>
      <protection/>
    </xf>
    <xf numFmtId="0" fontId="2" fillId="0" borderId="105" xfId="76" applyFont="1" applyBorder="1" applyAlignment="1">
      <alignment vertical="top"/>
      <protection/>
    </xf>
    <xf numFmtId="0" fontId="22" fillId="0" borderId="108" xfId="76" applyFont="1" applyBorder="1" applyAlignment="1">
      <alignment horizontal="right" vertical="top"/>
      <protection/>
    </xf>
    <xf numFmtId="0" fontId="22" fillId="0" borderId="109" xfId="76" applyFont="1" applyBorder="1" applyAlignment="1">
      <alignment horizontal="right" vertical="top"/>
      <protection/>
    </xf>
    <xf numFmtId="0" fontId="7" fillId="0" borderId="104" xfId="76" applyFont="1" applyBorder="1" applyAlignment="1">
      <alignment horizontal="left" vertical="top"/>
      <protection/>
    </xf>
    <xf numFmtId="0" fontId="22" fillId="0" borderId="102" xfId="76" applyFont="1" applyBorder="1" applyAlignment="1">
      <alignment horizontal="right" vertical="top"/>
      <protection/>
    </xf>
    <xf numFmtId="0" fontId="7" fillId="0" borderId="0" xfId="76" applyFont="1" applyFill="1" applyBorder="1" applyAlignment="1">
      <alignment horizontal="left" vertical="top"/>
      <protection/>
    </xf>
    <xf numFmtId="0" fontId="22" fillId="0" borderId="110" xfId="76" applyFont="1" applyBorder="1" applyAlignment="1">
      <alignment horizontal="right" vertical="top"/>
      <protection/>
    </xf>
    <xf numFmtId="0" fontId="22" fillId="0" borderId="107" xfId="76" applyFont="1" applyBorder="1" applyAlignment="1">
      <alignment vertical="center"/>
      <protection/>
    </xf>
    <xf numFmtId="0" fontId="22" fillId="0" borderId="111" xfId="76" applyFont="1" applyBorder="1" applyAlignment="1">
      <alignment vertical="center"/>
      <protection/>
    </xf>
    <xf numFmtId="0" fontId="22" fillId="0" borderId="112" xfId="76" applyFont="1" applyBorder="1" applyAlignment="1">
      <alignment vertical="center"/>
      <protection/>
    </xf>
    <xf numFmtId="0" fontId="3" fillId="0" borderId="102" xfId="76" applyFont="1" applyBorder="1" applyAlignment="1">
      <alignment horizontal="center" vertical="top"/>
      <protection/>
    </xf>
    <xf numFmtId="0" fontId="22" fillId="0" borderId="102" xfId="76" applyFont="1" applyBorder="1" applyAlignment="1">
      <alignment vertical="top"/>
      <protection/>
    </xf>
    <xf numFmtId="0" fontId="22" fillId="0" borderId="107" xfId="76" applyFont="1" applyBorder="1" applyAlignment="1">
      <alignment vertical="top"/>
      <protection/>
    </xf>
    <xf numFmtId="0" fontId="22" fillId="0" borderId="113" xfId="76" applyFont="1" applyBorder="1" applyAlignment="1">
      <alignment vertical="top"/>
      <protection/>
    </xf>
    <xf numFmtId="0" fontId="22" fillId="0" borderId="106" xfId="76" applyFont="1" applyBorder="1" applyAlignment="1">
      <alignment vertical="top"/>
      <protection/>
    </xf>
    <xf numFmtId="0" fontId="7" fillId="0" borderId="114" xfId="76" applyFont="1" applyBorder="1" applyAlignment="1">
      <alignment horizontal="right" vertical="top"/>
      <protection/>
    </xf>
    <xf numFmtId="0" fontId="2" fillId="0" borderId="112" xfId="76" applyBorder="1" applyAlignment="1">
      <alignment vertical="center"/>
      <protection/>
    </xf>
    <xf numFmtId="0" fontId="22" fillId="0" borderId="113" xfId="76" applyFont="1" applyBorder="1" applyAlignment="1">
      <alignment vertical="center"/>
      <protection/>
    </xf>
    <xf numFmtId="0" fontId="7" fillId="0" borderId="103" xfId="76" applyFont="1" applyBorder="1" applyAlignment="1">
      <alignment horizontal="right" vertical="top"/>
      <protection/>
    </xf>
    <xf numFmtId="0" fontId="22" fillId="0" borderId="115" xfId="76" applyFont="1" applyBorder="1" applyAlignment="1">
      <alignment vertical="top"/>
      <protection/>
    </xf>
    <xf numFmtId="0" fontId="22" fillId="0" borderId="115" xfId="76" applyFont="1" applyBorder="1" applyAlignment="1">
      <alignment horizontal="left" vertical="top"/>
      <protection/>
    </xf>
    <xf numFmtId="0" fontId="7" fillId="0" borderId="114" xfId="76" applyFont="1" applyBorder="1" applyAlignment="1">
      <alignment vertical="top"/>
      <protection/>
    </xf>
    <xf numFmtId="0" fontId="7" fillId="0" borderId="102" xfId="76" applyFont="1" applyBorder="1" applyAlignment="1">
      <alignment vertical="center"/>
      <protection/>
    </xf>
    <xf numFmtId="0" fontId="7" fillId="0" borderId="114" xfId="76" applyFont="1" applyBorder="1" applyAlignment="1">
      <alignment vertical="center"/>
      <protection/>
    </xf>
    <xf numFmtId="0" fontId="22" fillId="0" borderId="111" xfId="76" applyFont="1" applyBorder="1" applyAlignment="1">
      <alignment vertical="top"/>
      <protection/>
    </xf>
    <xf numFmtId="0" fontId="22" fillId="0" borderId="112" xfId="76" applyFont="1" applyBorder="1" applyAlignment="1">
      <alignment vertical="top"/>
      <protection/>
    </xf>
    <xf numFmtId="0" fontId="22" fillId="0" borderId="116" xfId="76" applyFont="1" applyBorder="1" applyAlignment="1">
      <alignment horizontal="right" vertical="top"/>
      <protection/>
    </xf>
    <xf numFmtId="0" fontId="22" fillId="0" borderId="117" xfId="76" applyFont="1" applyBorder="1" applyAlignment="1">
      <alignment horizontal="right" vertical="top"/>
      <protection/>
    </xf>
    <xf numFmtId="0" fontId="22" fillId="0" borderId="116" xfId="76" applyFont="1" applyBorder="1" applyAlignment="1">
      <alignment vertical="top"/>
      <protection/>
    </xf>
    <xf numFmtId="0" fontId="2" fillId="0" borderId="112" xfId="76" applyBorder="1" applyAlignment="1">
      <alignment vertical="top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7" xfId="74"/>
    <cellStyle name="標準 8" xfId="75"/>
    <cellStyle name="標準_第３１回全日アルテ本戦結果表示用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zoomScaleSheetLayoutView="80" zoomScalePageLayoutView="0" workbookViewId="0" topLeftCell="A10">
      <selection activeCell="A22" sqref="A22"/>
    </sheetView>
  </sheetViews>
  <sheetFormatPr defaultColWidth="9.140625" defaultRowHeight="15"/>
  <cols>
    <col min="1" max="1" width="15.421875" style="1" customWidth="1"/>
    <col min="2" max="21" width="4.57421875" style="1" customWidth="1"/>
    <col min="22" max="22" width="1.7109375" style="1" customWidth="1"/>
    <col min="23" max="23" width="16.7109375" style="1" customWidth="1"/>
    <col min="24" max="43" width="4.57421875" style="1" customWidth="1"/>
    <col min="44" max="16384" width="9.00390625" style="1" customWidth="1"/>
  </cols>
  <sheetData>
    <row r="1" spans="1:43" ht="32.25" customHeight="1" thickBo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3" ht="41.25" customHeight="1" thickBot="1">
      <c r="A2" s="123" t="s">
        <v>1</v>
      </c>
      <c r="B2" s="124" t="str">
        <f>A3</f>
        <v>Shinshu Antelopes</v>
      </c>
      <c r="C2" s="124"/>
      <c r="D2" s="125"/>
      <c r="E2" s="126" t="str">
        <f>A4</f>
        <v>FACKREW</v>
      </c>
      <c r="F2" s="124"/>
      <c r="G2" s="125"/>
      <c r="H2" s="126" t="str">
        <f>A5</f>
        <v>ふかひれ</v>
      </c>
      <c r="I2" s="124"/>
      <c r="J2" s="125"/>
      <c r="K2" s="126" t="str">
        <f>A6</f>
        <v>VIVIANA</v>
      </c>
      <c r="L2" s="124"/>
      <c r="M2" s="124"/>
      <c r="N2" s="183" t="s">
        <v>2</v>
      </c>
      <c r="O2" s="127" t="s">
        <v>3</v>
      </c>
      <c r="P2" s="127" t="s">
        <v>4</v>
      </c>
      <c r="Q2" s="127" t="s">
        <v>5</v>
      </c>
      <c r="R2" s="127" t="s">
        <v>6</v>
      </c>
      <c r="S2" s="127" t="s">
        <v>7</v>
      </c>
      <c r="T2" s="2" t="s">
        <v>8</v>
      </c>
      <c r="U2" s="136" t="s">
        <v>9</v>
      </c>
      <c r="V2" s="3"/>
      <c r="W2" s="123" t="s">
        <v>11</v>
      </c>
      <c r="X2" s="124" t="str">
        <f>W3</f>
        <v>Party　People</v>
      </c>
      <c r="Y2" s="124"/>
      <c r="Z2" s="125"/>
      <c r="AA2" s="126" t="str">
        <f>W4</f>
        <v>慶應SIBERIANS</v>
      </c>
      <c r="AB2" s="124"/>
      <c r="AC2" s="125"/>
      <c r="AD2" s="126" t="str">
        <f>W5</f>
        <v>Reolution</v>
      </c>
      <c r="AE2" s="124"/>
      <c r="AF2" s="125"/>
      <c r="AG2" s="126" t="str">
        <f>W6</f>
        <v>CRAZY</v>
      </c>
      <c r="AH2" s="124"/>
      <c r="AI2" s="124"/>
      <c r="AJ2" s="183" t="s">
        <v>2</v>
      </c>
      <c r="AK2" s="127" t="s">
        <v>3</v>
      </c>
      <c r="AL2" s="127" t="s">
        <v>4</v>
      </c>
      <c r="AM2" s="127" t="s">
        <v>5</v>
      </c>
      <c r="AN2" s="127" t="s">
        <v>6</v>
      </c>
      <c r="AO2" s="127" t="s">
        <v>7</v>
      </c>
      <c r="AP2" s="2" t="s">
        <v>8</v>
      </c>
      <c r="AQ2" s="136" t="s">
        <v>9</v>
      </c>
    </row>
    <row r="3" spans="1:43" ht="41.25" customHeight="1" thickTop="1">
      <c r="A3" s="117" t="s">
        <v>170</v>
      </c>
      <c r="B3" s="142"/>
      <c r="C3" s="143"/>
      <c r="D3" s="144"/>
      <c r="E3" s="145">
        <v>13</v>
      </c>
      <c r="F3" s="146" t="str">
        <f>IF(E3&gt;G3,"○",IF(E3&lt;G3,"×",IF(E3=G3,"△")))</f>
        <v>○</v>
      </c>
      <c r="G3" s="147">
        <v>7</v>
      </c>
      <c r="H3" s="145">
        <v>6</v>
      </c>
      <c r="I3" s="146" t="str">
        <f>IF(H3&gt;J3,"○",IF(H3&lt;J3,"×",IF(H3=J3,"△")))</f>
        <v>×</v>
      </c>
      <c r="J3" s="148">
        <v>7</v>
      </c>
      <c r="K3" s="149">
        <v>14</v>
      </c>
      <c r="L3" s="150" t="str">
        <f>IF(K3&gt;M3,"○",IF(K3&lt;M3,"×",IF(K3=M3,"△")))</f>
        <v>○</v>
      </c>
      <c r="M3" s="178">
        <v>5</v>
      </c>
      <c r="N3" s="181">
        <f>IF(H3&gt;J3,"1","0")+IF(K3&gt;M3,"1","0")+IF(E3&gt;G3,"1","0")</f>
        <v>2</v>
      </c>
      <c r="O3" s="151">
        <f>IF(J3&gt;H3,"1","0")+IF(M3&gt;K3,"1","0")+IF(G3&gt;E3,"1","0")</f>
        <v>1</v>
      </c>
      <c r="P3" s="151">
        <f>IF(H3=J3,"1","0")+IF(K3=M3,"1","0")+IF(E3=G3,"1","0")</f>
        <v>0</v>
      </c>
      <c r="Q3" s="166">
        <f>E3+H3+K3</f>
        <v>33</v>
      </c>
      <c r="R3" s="166">
        <f>G3+J3+M3</f>
        <v>19</v>
      </c>
      <c r="S3" s="166">
        <f>Q3-R3</f>
        <v>14</v>
      </c>
      <c r="T3" s="167">
        <f>N3*3+P3*1</f>
        <v>6</v>
      </c>
      <c r="U3" s="168">
        <v>2</v>
      </c>
      <c r="V3" s="3"/>
      <c r="W3" s="180" t="s">
        <v>180</v>
      </c>
      <c r="X3" s="175"/>
      <c r="Y3" s="176"/>
      <c r="Z3" s="177"/>
      <c r="AA3" s="145">
        <v>5</v>
      </c>
      <c r="AB3" s="146" t="str">
        <f>IF(AA3&gt;AC3,"○",IF(AA3&lt;AC3,"×",IF(AA3=AC3,"△")))</f>
        <v>×</v>
      </c>
      <c r="AC3" s="147">
        <v>14</v>
      </c>
      <c r="AD3" s="145">
        <v>4</v>
      </c>
      <c r="AE3" s="146" t="str">
        <f>IF(AD3&gt;AF3,"○",IF(AD3&lt;AF3,"×",IF(AD3=AF3,"△")))</f>
        <v>×</v>
      </c>
      <c r="AF3" s="148">
        <v>16</v>
      </c>
      <c r="AG3" s="149">
        <v>10</v>
      </c>
      <c r="AH3" s="150" t="str">
        <f>IF(AG3&gt;AI3,"○",IF(AG3&lt;AI3,"×",IF(AG3=AI3,"△")))</f>
        <v>×</v>
      </c>
      <c r="AI3" s="178">
        <v>11</v>
      </c>
      <c r="AJ3" s="181">
        <f>IF(AD3&gt;AF3,"1","0")+IF(AG3&gt;AI3,"1","0")+IF(AA3&gt;AC3,"1","0")</f>
        <v>0</v>
      </c>
      <c r="AK3" s="151">
        <f>IF(AF3&gt;AD3,"1","0")+IF(AI3&gt;AG3,"1","0")+IF(AC3&gt;AA3,"1","0")</f>
        <v>3</v>
      </c>
      <c r="AL3" s="151">
        <f>IF(AD3=AF3,"1","0")+IF(AG3=AI3,"1","0")+IF(AA3=AC3,"1","0")</f>
        <v>0</v>
      </c>
      <c r="AM3" s="166">
        <f>AA3+AD3+AG3</f>
        <v>19</v>
      </c>
      <c r="AN3" s="166">
        <f>AC3+AF3+AI3</f>
        <v>41</v>
      </c>
      <c r="AO3" s="166">
        <f>AM3-AN3</f>
        <v>-22</v>
      </c>
      <c r="AP3" s="167">
        <f>AJ3*3+AL3*1</f>
        <v>0</v>
      </c>
      <c r="AQ3" s="168">
        <v>4</v>
      </c>
    </row>
    <row r="4" spans="1:43" ht="41.25" customHeight="1">
      <c r="A4" s="117" t="s">
        <v>171</v>
      </c>
      <c r="B4" s="152">
        <f>G3</f>
        <v>7</v>
      </c>
      <c r="C4" s="146" t="str">
        <f>IF(B4&gt;D4,"○",IF(B4&lt;D4,"×",IF(B4=D4,"△")))</f>
        <v>×</v>
      </c>
      <c r="D4" s="147">
        <f>E3</f>
        <v>13</v>
      </c>
      <c r="E4" s="153"/>
      <c r="F4" s="154"/>
      <c r="G4" s="155"/>
      <c r="H4" s="145">
        <v>7</v>
      </c>
      <c r="I4" s="146" t="str">
        <f>IF(H4&gt;J4,"○",IF(H4&lt;J4,"×",IF(H4=J4,"△")))</f>
        <v>×</v>
      </c>
      <c r="J4" s="148">
        <v>13</v>
      </c>
      <c r="K4" s="149">
        <v>4</v>
      </c>
      <c r="L4" s="156" t="str">
        <f>IF(K4&gt;M4,"○",IF(K4&lt;M4,"×",IF(K4=M4,"△")))</f>
        <v>×</v>
      </c>
      <c r="M4" s="178">
        <v>11</v>
      </c>
      <c r="N4" s="181">
        <f>IF(H4&gt;J4,"1","0")+IF(K4&gt;M4,"1","0")+IF(B4&gt;D4,"1","0")</f>
        <v>0</v>
      </c>
      <c r="O4" s="151">
        <f>IF(J4&gt;H4,"1","0")+IF(M4&gt;K4,"1","0")+IF(D4&gt;B4,"1","0")</f>
        <v>3</v>
      </c>
      <c r="P4" s="151">
        <f>IF(H4=J4,"1","0")+IF(K4=M4,"1","0")+IF(B4=D4,"1","0")</f>
        <v>0</v>
      </c>
      <c r="Q4" s="169">
        <f>B4+H4+K4</f>
        <v>18</v>
      </c>
      <c r="R4" s="169">
        <f>D4+J4+M4</f>
        <v>37</v>
      </c>
      <c r="S4" s="166">
        <f>Q4-R4</f>
        <v>-19</v>
      </c>
      <c r="T4" s="167">
        <f>N4*3+P4*1</f>
        <v>0</v>
      </c>
      <c r="U4" s="170">
        <v>4</v>
      </c>
      <c r="V4" s="3"/>
      <c r="W4" s="117" t="s">
        <v>181</v>
      </c>
      <c r="X4" s="152">
        <f>AC3</f>
        <v>14</v>
      </c>
      <c r="Y4" s="146" t="str">
        <f>IF(X4&gt;Z4,"○",IF(X4&lt;Z4,"×",IF(X4=Z4,"△")))</f>
        <v>○</v>
      </c>
      <c r="Z4" s="147">
        <f>AA3</f>
        <v>5</v>
      </c>
      <c r="AA4" s="153"/>
      <c r="AB4" s="154"/>
      <c r="AC4" s="155"/>
      <c r="AD4" s="145">
        <v>7</v>
      </c>
      <c r="AE4" s="146" t="str">
        <f>IF(AD4&gt;AF4,"○",IF(AD4&lt;AF4,"×",IF(AD4=AF4,"△")))</f>
        <v>×</v>
      </c>
      <c r="AF4" s="148">
        <v>9</v>
      </c>
      <c r="AG4" s="149">
        <v>9</v>
      </c>
      <c r="AH4" s="156" t="str">
        <f>IF(AG4&gt;AI4,"○",IF(AG4&lt;AI4,"×",IF(AG4=AI4,"△")))</f>
        <v>○</v>
      </c>
      <c r="AI4" s="178">
        <v>4</v>
      </c>
      <c r="AJ4" s="181">
        <f>IF(AD4&gt;AF4,"1","0")+IF(AG4&gt;AI4,"1","0")+IF(X4&gt;Z4,"1","0")</f>
        <v>2</v>
      </c>
      <c r="AK4" s="151">
        <f>IF(AF4&gt;AD4,"1","0")+IF(AI4&gt;AG4,"1","0")+IF(Z4&gt;X4,"1","0")</f>
        <v>1</v>
      </c>
      <c r="AL4" s="151">
        <f>IF(AD4=AF4,"1","0")+IF(AG4=AI4,"1","0")+IF(X4=Z4,"1","0")</f>
        <v>0</v>
      </c>
      <c r="AM4" s="169">
        <f>X4+AD4+AG4</f>
        <v>30</v>
      </c>
      <c r="AN4" s="169">
        <f>Z4+AF4+AI4</f>
        <v>18</v>
      </c>
      <c r="AO4" s="166">
        <f>AM4-AN4</f>
        <v>12</v>
      </c>
      <c r="AP4" s="167">
        <f>AJ4*3+AL4*1</f>
        <v>6</v>
      </c>
      <c r="AQ4" s="170">
        <v>2</v>
      </c>
    </row>
    <row r="5" spans="1:43" ht="41.25" customHeight="1">
      <c r="A5" s="117" t="s">
        <v>172</v>
      </c>
      <c r="B5" s="152">
        <f>J3</f>
        <v>7</v>
      </c>
      <c r="C5" s="146" t="str">
        <f>IF(B5&gt;D5,"○",IF(B5&lt;D5,"×",IF(B5=D5,"△")))</f>
        <v>○</v>
      </c>
      <c r="D5" s="147">
        <f>H3</f>
        <v>6</v>
      </c>
      <c r="E5" s="145">
        <f>J4</f>
        <v>13</v>
      </c>
      <c r="F5" s="157" t="str">
        <f>IF(E5&gt;G5,"○",IF(E5&lt;G5,"×",IF(E5=G5,"△")))</f>
        <v>○</v>
      </c>
      <c r="G5" s="147">
        <f>H4</f>
        <v>7</v>
      </c>
      <c r="H5" s="153"/>
      <c r="I5" s="154"/>
      <c r="J5" s="155"/>
      <c r="K5" s="158">
        <v>10</v>
      </c>
      <c r="L5" s="156" t="str">
        <f>IF(K5&gt;M5,"○",IF(K5&lt;M5,"×",IF(K5=M5,"△")))</f>
        <v>○</v>
      </c>
      <c r="M5" s="179">
        <v>7</v>
      </c>
      <c r="N5" s="181">
        <f>IF(B5&gt;D5,"1","0")+IF(K5&gt;M5,"1","0")+IF(E5&gt;G5,"1","0")</f>
        <v>3</v>
      </c>
      <c r="O5" s="151">
        <f>IF(D5&gt;B5,"1","0")+IF(M5&gt;K5,"1","0")+IF(G5&gt;E5,"1","0")</f>
        <v>0</v>
      </c>
      <c r="P5" s="151">
        <f>IF(B5=D5,"1","0")+IF(K5=M5,"1","0")+IF(E5=G5,"1","0")</f>
        <v>0</v>
      </c>
      <c r="Q5" s="171">
        <f>B5+E5+K5</f>
        <v>30</v>
      </c>
      <c r="R5" s="171">
        <f>D5+G5+M5</f>
        <v>20</v>
      </c>
      <c r="S5" s="166">
        <f>Q5-R5</f>
        <v>10</v>
      </c>
      <c r="T5" s="167">
        <f>N5*3+P5*1</f>
        <v>9</v>
      </c>
      <c r="U5" s="172">
        <v>1</v>
      </c>
      <c r="V5" s="3"/>
      <c r="W5" s="117" t="s">
        <v>182</v>
      </c>
      <c r="X5" s="152">
        <f>AF3</f>
        <v>16</v>
      </c>
      <c r="Y5" s="146" t="str">
        <f>IF(X5&gt;Z5,"○",IF(X5&lt;Z5,"×",IF(X5=Z5,"△")))</f>
        <v>○</v>
      </c>
      <c r="Z5" s="147">
        <f>AD3</f>
        <v>4</v>
      </c>
      <c r="AA5" s="145">
        <f>AF4</f>
        <v>9</v>
      </c>
      <c r="AB5" s="157" t="str">
        <f>IF(AA5&gt;AC5,"○",IF(AA5&lt;AC5,"×",IF(AA5=AC5,"△")))</f>
        <v>○</v>
      </c>
      <c r="AC5" s="147">
        <f>AD4</f>
        <v>7</v>
      </c>
      <c r="AD5" s="153"/>
      <c r="AE5" s="154"/>
      <c r="AF5" s="155"/>
      <c r="AG5" s="158">
        <v>12</v>
      </c>
      <c r="AH5" s="156" t="str">
        <f>IF(AG5&gt;AI5,"○",IF(AG5&lt;AI5,"×",IF(AG5=AI5,"△")))</f>
        <v>○</v>
      </c>
      <c r="AI5" s="179">
        <v>10</v>
      </c>
      <c r="AJ5" s="181">
        <f>IF(X5&gt;Z5,"1","0")+IF(AG5&gt;AI5,"1","0")+IF(AA5&gt;AC5,"1","0")</f>
        <v>3</v>
      </c>
      <c r="AK5" s="151">
        <f>IF(Z5&gt;X5,"1","0")+IF(AI5&gt;AG5,"1","0")+IF(AC5&gt;AA5,"1","0")</f>
        <v>0</v>
      </c>
      <c r="AL5" s="151">
        <f>IF(X5=Z5,"1","0")+IF(AG5=AI5,"1","0")+IF(AA5=AC5,"1","0")</f>
        <v>0</v>
      </c>
      <c r="AM5" s="171">
        <f>X5+AA5+AG5</f>
        <v>37</v>
      </c>
      <c r="AN5" s="171">
        <f>Z5+AC5+AI5</f>
        <v>21</v>
      </c>
      <c r="AO5" s="166">
        <f>AM5-AN5</f>
        <v>16</v>
      </c>
      <c r="AP5" s="167">
        <f>AJ5*3+AL5*1</f>
        <v>9</v>
      </c>
      <c r="AQ5" s="172">
        <v>1</v>
      </c>
    </row>
    <row r="6" spans="1:43" ht="41.25" customHeight="1" thickBot="1">
      <c r="A6" s="118" t="s">
        <v>173</v>
      </c>
      <c r="B6" s="159">
        <f>M3</f>
        <v>5</v>
      </c>
      <c r="C6" s="160" t="str">
        <f>IF(B6&gt;D6,"○",IF(B6&lt;D6,"×",IF(B6=D6,"△")))</f>
        <v>×</v>
      </c>
      <c r="D6" s="161">
        <f>K3</f>
        <v>14</v>
      </c>
      <c r="E6" s="162">
        <f>M4</f>
        <v>11</v>
      </c>
      <c r="F6" s="160" t="str">
        <f>IF(E6&gt;G6,"○",IF(E6&lt;G6,"×",IF(E6=G6,"△")))</f>
        <v>○</v>
      </c>
      <c r="G6" s="161">
        <f>K4</f>
        <v>4</v>
      </c>
      <c r="H6" s="162">
        <f>M5</f>
        <v>7</v>
      </c>
      <c r="I6" s="160" t="str">
        <f>IF(H6&gt;J6,"○",IF(H6&lt;J6,"×",IF(H6=J6,"△")))</f>
        <v>×</v>
      </c>
      <c r="J6" s="161">
        <f>K5</f>
        <v>10</v>
      </c>
      <c r="K6" s="163"/>
      <c r="L6" s="164"/>
      <c r="M6" s="164"/>
      <c r="N6" s="182">
        <f>IF(H6&gt;J6,"1","0")+IF(B6&gt;D6,"1","0")+IF(E6&gt;G6,"1","0")</f>
        <v>1</v>
      </c>
      <c r="O6" s="165">
        <f>IF(J6&gt;H6,"1","0")+IF(D6&gt;B6,"1","0")+IF(G6&gt;E6,"1","0")</f>
        <v>2</v>
      </c>
      <c r="P6" s="165">
        <f>IF(H6=J6,"1","0")+IF(B6=D6,"1","0")+IF(E6=G6,"1","0")</f>
        <v>0</v>
      </c>
      <c r="Q6" s="173">
        <f>B6+E6+H6</f>
        <v>23</v>
      </c>
      <c r="R6" s="173">
        <f>D6+G6+J6</f>
        <v>28</v>
      </c>
      <c r="S6" s="173">
        <f>Q6-R6</f>
        <v>-5</v>
      </c>
      <c r="T6" s="173">
        <f>N6*3+P6*1</f>
        <v>3</v>
      </c>
      <c r="U6" s="174">
        <v>3</v>
      </c>
      <c r="W6" s="118" t="s">
        <v>183</v>
      </c>
      <c r="X6" s="159">
        <f>AI3</f>
        <v>11</v>
      </c>
      <c r="Y6" s="160" t="str">
        <f>IF(X6&gt;Z6,"○",IF(X6&lt;Z6,"×",IF(X6=Z6,"△")))</f>
        <v>○</v>
      </c>
      <c r="Z6" s="161">
        <f>AG3</f>
        <v>10</v>
      </c>
      <c r="AA6" s="162">
        <f>AI4</f>
        <v>4</v>
      </c>
      <c r="AB6" s="160" t="str">
        <f>IF(AA6&gt;AC6,"○",IF(AA6&lt;AC6,"×",IF(AA6=AC6,"△")))</f>
        <v>×</v>
      </c>
      <c r="AC6" s="161">
        <f>AG4</f>
        <v>9</v>
      </c>
      <c r="AD6" s="162">
        <f>AI5</f>
        <v>10</v>
      </c>
      <c r="AE6" s="160" t="str">
        <f>IF(AD6&gt;AF6,"○",IF(AD6&lt;AF6,"×",IF(AD6=AF6,"△")))</f>
        <v>×</v>
      </c>
      <c r="AF6" s="161">
        <f>AG5</f>
        <v>12</v>
      </c>
      <c r="AG6" s="163"/>
      <c r="AH6" s="164"/>
      <c r="AI6" s="164"/>
      <c r="AJ6" s="182">
        <f>IF(AD6&gt;AF6,"1","0")+IF(X6&gt;Z6,"1","0")+IF(AA6&gt;AC6,"1","0")</f>
        <v>1</v>
      </c>
      <c r="AK6" s="165">
        <f>IF(AF6&gt;AD6,"1","0")+IF(Z6&gt;X6,"1","0")+IF(AC6&gt;AA6,"1","0")</f>
        <v>2</v>
      </c>
      <c r="AL6" s="165">
        <f>IF(AD6=AF6,"1","0")+IF(X6=Z6,"1","0")+IF(AA6=AC6,"1","0")</f>
        <v>0</v>
      </c>
      <c r="AM6" s="173">
        <f>X6+AA6+AD6</f>
        <v>25</v>
      </c>
      <c r="AN6" s="173">
        <f>Z6+AC6+AF6</f>
        <v>31</v>
      </c>
      <c r="AO6" s="173">
        <f>AM6-AN6</f>
        <v>-6</v>
      </c>
      <c r="AP6" s="173">
        <f>AJ6*3+AL6*1</f>
        <v>3</v>
      </c>
      <c r="AQ6" s="174">
        <v>3</v>
      </c>
    </row>
    <row r="7" spans="1:22" ht="25.5" customHeight="1" thickBot="1">
      <c r="A7" s="12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43" ht="41.25" customHeight="1" thickBot="1">
      <c r="A8" s="123" t="s">
        <v>190</v>
      </c>
      <c r="B8" s="124" t="str">
        <f>A9</f>
        <v>来年     　   ドロップス</v>
      </c>
      <c r="C8" s="124"/>
      <c r="D8" s="125"/>
      <c r="E8" s="126" t="str">
        <f>A10</f>
        <v>SQOAL</v>
      </c>
      <c r="F8" s="124"/>
      <c r="G8" s="125"/>
      <c r="H8" s="126" t="str">
        <f>A11</f>
        <v>紅玉        　スラッシュ</v>
      </c>
      <c r="I8" s="124"/>
      <c r="J8" s="125"/>
      <c r="K8" s="139" t="str">
        <f>A12</f>
        <v>日本体育大学BARBARIANS</v>
      </c>
      <c r="L8" s="140"/>
      <c r="M8" s="140"/>
      <c r="N8" s="183" t="s">
        <v>2</v>
      </c>
      <c r="O8" s="127" t="s">
        <v>3</v>
      </c>
      <c r="P8" s="127" t="s">
        <v>4</v>
      </c>
      <c r="Q8" s="127" t="s">
        <v>5</v>
      </c>
      <c r="R8" s="127" t="s">
        <v>6</v>
      </c>
      <c r="S8" s="127" t="s">
        <v>7</v>
      </c>
      <c r="T8" s="2" t="s">
        <v>8</v>
      </c>
      <c r="U8" s="136" t="s">
        <v>9</v>
      </c>
      <c r="V8" s="3"/>
      <c r="W8" s="123" t="s">
        <v>12</v>
      </c>
      <c r="X8" s="124" t="str">
        <f>W9</f>
        <v>北陸 united</v>
      </c>
      <c r="Y8" s="124"/>
      <c r="Z8" s="125"/>
      <c r="AA8" s="126" t="str">
        <f>W10</f>
        <v>IKU!</v>
      </c>
      <c r="AB8" s="124"/>
      <c r="AC8" s="125"/>
      <c r="AD8" s="126" t="str">
        <f>W11</f>
        <v>BIG BOMBERS</v>
      </c>
      <c r="AE8" s="124"/>
      <c r="AF8" s="125"/>
      <c r="AG8" s="126" t="str">
        <f>W12</f>
        <v>王林     　　   クラッシュ</v>
      </c>
      <c r="AH8" s="124"/>
      <c r="AI8" s="124"/>
      <c r="AJ8" s="183" t="s">
        <v>2</v>
      </c>
      <c r="AK8" s="127" t="s">
        <v>3</v>
      </c>
      <c r="AL8" s="127" t="s">
        <v>4</v>
      </c>
      <c r="AM8" s="127" t="s">
        <v>5</v>
      </c>
      <c r="AN8" s="127" t="s">
        <v>6</v>
      </c>
      <c r="AO8" s="127" t="s">
        <v>7</v>
      </c>
      <c r="AP8" s="2" t="s">
        <v>8</v>
      </c>
      <c r="AQ8" s="136" t="s">
        <v>9</v>
      </c>
    </row>
    <row r="9" spans="1:43" ht="41.25" customHeight="1" thickTop="1">
      <c r="A9" s="117" t="s">
        <v>191</v>
      </c>
      <c r="B9" s="142"/>
      <c r="C9" s="143"/>
      <c r="D9" s="144"/>
      <c r="E9" s="145">
        <v>6</v>
      </c>
      <c r="F9" s="146" t="str">
        <f>IF(E9&gt;G9,"○",IF(E9&lt;G9,"×",IF(E9=G9,"△")))</f>
        <v>×</v>
      </c>
      <c r="G9" s="147">
        <v>11</v>
      </c>
      <c r="H9" s="145">
        <v>5</v>
      </c>
      <c r="I9" s="146" t="str">
        <f>IF(H9&gt;J9,"○",IF(H9&lt;J9,"×",IF(H9=J9,"△")))</f>
        <v>×</v>
      </c>
      <c r="J9" s="148">
        <v>14</v>
      </c>
      <c r="K9" s="149">
        <v>11</v>
      </c>
      <c r="L9" s="150" t="str">
        <f>IF(K9&gt;M9,"○",IF(K9&lt;M9,"×",IF(K9=M9,"△")))</f>
        <v>○</v>
      </c>
      <c r="M9" s="178">
        <v>8</v>
      </c>
      <c r="N9" s="181">
        <f>IF(H9&gt;J9,"1","0")+IF(K9&gt;M9,"1","0")+IF(E9&gt;G9,"1","0")</f>
        <v>1</v>
      </c>
      <c r="O9" s="151">
        <f>IF(J9&gt;H9,"1","0")+IF(M9&gt;K9,"1","0")+IF(G9&gt;E9,"1","0")</f>
        <v>2</v>
      </c>
      <c r="P9" s="151">
        <f>IF(H9=J9,"1","0")+IF(K9=M9,"1","0")+IF(E9=G9,"1","0")</f>
        <v>0</v>
      </c>
      <c r="Q9" s="166">
        <f>E9+H9+K9</f>
        <v>22</v>
      </c>
      <c r="R9" s="166">
        <f>G9+J9+M9</f>
        <v>33</v>
      </c>
      <c r="S9" s="166">
        <f>Q9-R9</f>
        <v>-11</v>
      </c>
      <c r="T9" s="167">
        <f>N9*3+P9*1</f>
        <v>3</v>
      </c>
      <c r="U9" s="168">
        <v>3</v>
      </c>
      <c r="V9" s="3"/>
      <c r="W9" s="117" t="s">
        <v>184</v>
      </c>
      <c r="X9" s="142"/>
      <c r="Y9" s="143"/>
      <c r="Z9" s="144"/>
      <c r="AA9" s="145">
        <v>3</v>
      </c>
      <c r="AB9" s="146" t="str">
        <f>IF(AA9&gt;AC9,"○",IF(AA9&lt;AC9,"×",IF(AA9=AC9,"△")))</f>
        <v>×</v>
      </c>
      <c r="AC9" s="147">
        <v>13</v>
      </c>
      <c r="AD9" s="145">
        <v>7</v>
      </c>
      <c r="AE9" s="146" t="str">
        <f>IF(AD9&gt;AF9,"○",IF(AD9&lt;AF9,"×",IF(AD9=AF9,"△")))</f>
        <v>×</v>
      </c>
      <c r="AF9" s="148">
        <v>8</v>
      </c>
      <c r="AG9" s="149">
        <v>5</v>
      </c>
      <c r="AH9" s="150" t="str">
        <f>IF(AG9&gt;AI9,"○",IF(AG9&lt;AI9,"×",IF(AG9=AI9,"△")))</f>
        <v>×</v>
      </c>
      <c r="AI9" s="178">
        <v>10</v>
      </c>
      <c r="AJ9" s="181">
        <f>IF(AD9&gt;AF9,"1","0")+IF(AG9&gt;AI9,"1","0")+IF(AA9&gt;AC9,"1","0")</f>
        <v>0</v>
      </c>
      <c r="AK9" s="151">
        <f>IF(AF9&gt;AD9,"1","0")+IF(AI9&gt;AG9,"1","0")+IF(AC9&gt;AA9,"1","0")</f>
        <v>3</v>
      </c>
      <c r="AL9" s="151">
        <f>IF(AD9=AF9,"1","0")+IF(AG9=AI9,"1","0")+IF(AA9=AC9,"1","0")</f>
        <v>0</v>
      </c>
      <c r="AM9" s="166">
        <f>AA9+AD9+AG9</f>
        <v>15</v>
      </c>
      <c r="AN9" s="166">
        <f>AC9+AF9+AI9</f>
        <v>31</v>
      </c>
      <c r="AO9" s="166">
        <f>AM9-AN9</f>
        <v>-16</v>
      </c>
      <c r="AP9" s="167">
        <f>AJ9*3+AL9*1</f>
        <v>0</v>
      </c>
      <c r="AQ9" s="168">
        <v>4</v>
      </c>
    </row>
    <row r="10" spans="1:43" ht="41.25" customHeight="1">
      <c r="A10" s="117" t="s">
        <v>174</v>
      </c>
      <c r="B10" s="152">
        <f>G9</f>
        <v>11</v>
      </c>
      <c r="C10" s="146" t="str">
        <f>IF(B10&gt;D10,"○",IF(B10&lt;D10,"×",IF(B10=D10,"△")))</f>
        <v>○</v>
      </c>
      <c r="D10" s="147">
        <f>E9</f>
        <v>6</v>
      </c>
      <c r="E10" s="153"/>
      <c r="F10" s="154"/>
      <c r="G10" s="155"/>
      <c r="H10" s="145">
        <v>13</v>
      </c>
      <c r="I10" s="146" t="str">
        <f>IF(H10&gt;J10,"○",IF(H10&lt;J10,"×",IF(H10=J10,"△")))</f>
        <v>○</v>
      </c>
      <c r="J10" s="148">
        <v>7</v>
      </c>
      <c r="K10" s="149">
        <v>12</v>
      </c>
      <c r="L10" s="156" t="str">
        <f>IF(K10&gt;M10,"○",IF(K10&lt;M10,"×",IF(K10=M10,"△")))</f>
        <v>○</v>
      </c>
      <c r="M10" s="178">
        <v>4</v>
      </c>
      <c r="N10" s="181">
        <f>IF(H10&gt;J10,"1","0")+IF(K10&gt;M10,"1","0")+IF(B10&gt;D10,"1","0")</f>
        <v>3</v>
      </c>
      <c r="O10" s="151">
        <f>IF(J10&gt;H10,"1","0")+IF(M10&gt;K10,"1","0")+IF(D10&gt;B10,"1","0")</f>
        <v>0</v>
      </c>
      <c r="P10" s="151">
        <f>IF(H10=J10,"1","0")+IF(K10=M10,"1","0")+IF(B10=D10,"1","0")</f>
        <v>0</v>
      </c>
      <c r="Q10" s="169">
        <f>B10+H10+K10</f>
        <v>36</v>
      </c>
      <c r="R10" s="169">
        <f>D10+J10+M10</f>
        <v>17</v>
      </c>
      <c r="S10" s="166">
        <f>Q10-R10</f>
        <v>19</v>
      </c>
      <c r="T10" s="167">
        <f>N10*3+P10*1</f>
        <v>9</v>
      </c>
      <c r="U10" s="170">
        <v>1</v>
      </c>
      <c r="V10" s="3"/>
      <c r="W10" s="117" t="s">
        <v>185</v>
      </c>
      <c r="X10" s="152">
        <f>AC9</f>
        <v>13</v>
      </c>
      <c r="Y10" s="146" t="str">
        <f>IF(X10&gt;Z10,"○",IF(X10&lt;Z10,"×",IF(X10=Z10,"△")))</f>
        <v>○</v>
      </c>
      <c r="Z10" s="147">
        <f>AA9</f>
        <v>3</v>
      </c>
      <c r="AA10" s="153"/>
      <c r="AB10" s="154"/>
      <c r="AC10" s="155"/>
      <c r="AD10" s="145">
        <v>12</v>
      </c>
      <c r="AE10" s="146" t="str">
        <f>IF(AD10&gt;AF10,"○",IF(AD10&lt;AF10,"×",IF(AD10=AF10,"△")))</f>
        <v>○</v>
      </c>
      <c r="AF10" s="148">
        <v>6</v>
      </c>
      <c r="AG10" s="149">
        <v>14</v>
      </c>
      <c r="AH10" s="156" t="str">
        <f>IF(AG10&gt;AI10,"○",IF(AG10&lt;AI10,"×",IF(AG10=AI10,"△")))</f>
        <v>○</v>
      </c>
      <c r="AI10" s="178">
        <v>3</v>
      </c>
      <c r="AJ10" s="181">
        <f>IF(AD10&gt;AF10,"1","0")+IF(AG10&gt;AI10,"1","0")+IF(X10&gt;Z10,"1","0")</f>
        <v>3</v>
      </c>
      <c r="AK10" s="151">
        <f>IF(AF10&gt;AD10,"1","0")+IF(AI10&gt;AG10,"1","0")+IF(Z10&gt;X10,"1","0")</f>
        <v>0</v>
      </c>
      <c r="AL10" s="151">
        <f>IF(AD10=AF10,"1","0")+IF(AG10=AI10,"1","0")+IF(X10=Z10,"1","0")</f>
        <v>0</v>
      </c>
      <c r="AM10" s="169">
        <f>X10+AD10+AG10</f>
        <v>39</v>
      </c>
      <c r="AN10" s="169">
        <f>AB10+AF10+AI10</f>
        <v>9</v>
      </c>
      <c r="AO10" s="166">
        <f>AM10-AN10</f>
        <v>30</v>
      </c>
      <c r="AP10" s="167">
        <f>AJ10*3+AL10*1</f>
        <v>9</v>
      </c>
      <c r="AQ10" s="170">
        <v>1</v>
      </c>
    </row>
    <row r="11" spans="1:43" ht="41.25" customHeight="1">
      <c r="A11" s="117" t="s">
        <v>198</v>
      </c>
      <c r="B11" s="152">
        <f>J9</f>
        <v>14</v>
      </c>
      <c r="C11" s="146" t="str">
        <f>IF(B11&gt;D11,"○",IF(B11&lt;D11,"×",IF(B11=D11,"△")))</f>
        <v>○</v>
      </c>
      <c r="D11" s="147">
        <f>H9</f>
        <v>5</v>
      </c>
      <c r="E11" s="145">
        <f>J10</f>
        <v>7</v>
      </c>
      <c r="F11" s="157" t="str">
        <f>IF(E11&gt;G11,"○",IF(E11&lt;G11,"×",IF(E11=G11,"△")))</f>
        <v>×</v>
      </c>
      <c r="G11" s="147">
        <f>H10</f>
        <v>13</v>
      </c>
      <c r="H11" s="153"/>
      <c r="I11" s="154"/>
      <c r="J11" s="155"/>
      <c r="K11" s="158">
        <v>10</v>
      </c>
      <c r="L11" s="156" t="str">
        <f>IF(K11&gt;M11,"○",IF(K11&lt;M11,"×",IF(K11=M11,"△")))</f>
        <v>○</v>
      </c>
      <c r="M11" s="179">
        <v>8</v>
      </c>
      <c r="N11" s="181">
        <f>IF(B11&gt;D11,"1","0")+IF(K11&gt;M11,"1","0")+IF(E11&gt;G11,"1","0")</f>
        <v>2</v>
      </c>
      <c r="O11" s="151">
        <f>IF(D11&gt;B11,"1","0")+IF(M11&gt;K11,"1","0")+IF(G11&gt;E11,"1","0")</f>
        <v>1</v>
      </c>
      <c r="P11" s="151">
        <f>IF(B11=D11,"1","0")+IF(K11=M11,"1","0")+IF(E11=G11,"1","0")</f>
        <v>0</v>
      </c>
      <c r="Q11" s="171">
        <f>B11+E11+K11</f>
        <v>31</v>
      </c>
      <c r="R11" s="171">
        <f>D11+G11+M11</f>
        <v>26</v>
      </c>
      <c r="S11" s="166">
        <f>Q11-R11</f>
        <v>5</v>
      </c>
      <c r="T11" s="167">
        <f>N11*3+P11*1</f>
        <v>6</v>
      </c>
      <c r="U11" s="172">
        <v>2</v>
      </c>
      <c r="W11" s="117" t="s">
        <v>167</v>
      </c>
      <c r="X11" s="152">
        <f>AF9</f>
        <v>8</v>
      </c>
      <c r="Y11" s="146" t="str">
        <f>IF(X11&gt;Z11,"○",IF(X11&lt;Z11,"×",IF(X11=Z11,"△")))</f>
        <v>○</v>
      </c>
      <c r="Z11" s="147">
        <f>AD9</f>
        <v>7</v>
      </c>
      <c r="AA11" s="145">
        <f>AF10</f>
        <v>6</v>
      </c>
      <c r="AB11" s="157" t="str">
        <f>IF(AA11&gt;AC11,"○",IF(AA11&lt;AC11,"×",IF(AA11=AC11,"△")))</f>
        <v>×</v>
      </c>
      <c r="AC11" s="147">
        <f>AD10</f>
        <v>12</v>
      </c>
      <c r="AD11" s="153"/>
      <c r="AE11" s="154"/>
      <c r="AF11" s="155"/>
      <c r="AG11" s="158">
        <v>3</v>
      </c>
      <c r="AH11" s="156" t="str">
        <f>IF(AG11&gt;AI11,"○",IF(AG11&lt;AI11,"×",IF(AG11=AI11,"△")))</f>
        <v>×</v>
      </c>
      <c r="AI11" s="179">
        <v>10</v>
      </c>
      <c r="AJ11" s="181">
        <f>IF(X11&gt;Z11,"1","0")+IF(AG11&gt;AI11,"1","0")+IF(AA11&gt;AC11,"1","0")</f>
        <v>1</v>
      </c>
      <c r="AK11" s="151">
        <f>IF(Z11&gt;X11,"1","0")+IF(AI11&gt;AG11,"1","0")+IF(AC11&gt;AA11,"1","0")</f>
        <v>2</v>
      </c>
      <c r="AL11" s="151">
        <f>IF(X11=Z11,"1","0")+IF(AG11=AI11,"1","0")+IF(AA11=AC11,"1","0")</f>
        <v>0</v>
      </c>
      <c r="AM11" s="171">
        <f>X11+AA11+AG11</f>
        <v>17</v>
      </c>
      <c r="AN11" s="171">
        <f>Z11+AC11+AI11</f>
        <v>29</v>
      </c>
      <c r="AO11" s="166">
        <f>AM11-AN11</f>
        <v>-12</v>
      </c>
      <c r="AP11" s="167">
        <f>AJ11*3+AL11*1</f>
        <v>3</v>
      </c>
      <c r="AQ11" s="172">
        <v>3</v>
      </c>
    </row>
    <row r="12" spans="1:43" ht="41.25" customHeight="1" thickBot="1">
      <c r="A12" s="121" t="s">
        <v>192</v>
      </c>
      <c r="B12" s="159">
        <f>M9</f>
        <v>8</v>
      </c>
      <c r="C12" s="160" t="str">
        <f>IF(B12&gt;D12,"○",IF(B12&lt;D12,"×",IF(B12=D12,"△")))</f>
        <v>×</v>
      </c>
      <c r="D12" s="161">
        <f>K9</f>
        <v>11</v>
      </c>
      <c r="E12" s="162">
        <f>M10</f>
        <v>4</v>
      </c>
      <c r="F12" s="160" t="str">
        <f>IF(E12&gt;G12,"○",IF(E12&lt;G12,"×",IF(E12=G12,"△")))</f>
        <v>×</v>
      </c>
      <c r="G12" s="161">
        <f>K10</f>
        <v>12</v>
      </c>
      <c r="H12" s="162">
        <f>M11</f>
        <v>8</v>
      </c>
      <c r="I12" s="160" t="str">
        <f>IF(H12&gt;J12,"○",IF(H12&lt;J12,"×",IF(H12=J12,"△")))</f>
        <v>×</v>
      </c>
      <c r="J12" s="161">
        <f>K11</f>
        <v>10</v>
      </c>
      <c r="K12" s="163"/>
      <c r="L12" s="164"/>
      <c r="M12" s="164"/>
      <c r="N12" s="182">
        <f>IF(H12&gt;J12,"1","0")+IF(B12&gt;D12,"1","0")+IF(E12&gt;G12,"1","0")</f>
        <v>0</v>
      </c>
      <c r="O12" s="165">
        <f>IF(J12&gt;H12,"1","0")+IF(D12&gt;B12,"1","0")+IF(G12&gt;E12,"1","0")</f>
        <v>3</v>
      </c>
      <c r="P12" s="165">
        <f>IF(H12=J12,"1","0")+IF(B12=D12,"1","0")+IF(E12=G12,"1","0")</f>
        <v>0</v>
      </c>
      <c r="Q12" s="173">
        <f>B12+E12+H12</f>
        <v>20</v>
      </c>
      <c r="R12" s="173">
        <f>D12+G12+J12</f>
        <v>33</v>
      </c>
      <c r="S12" s="173">
        <f>Q12-R12</f>
        <v>-13</v>
      </c>
      <c r="T12" s="173">
        <f>N12*3+P12*1</f>
        <v>0</v>
      </c>
      <c r="U12" s="174">
        <v>4</v>
      </c>
      <c r="W12" s="118" t="s">
        <v>193</v>
      </c>
      <c r="X12" s="159">
        <f>AI9</f>
        <v>10</v>
      </c>
      <c r="Y12" s="160" t="str">
        <f>IF(X12&gt;Z12,"○",IF(X12&lt;Z12,"×",IF(X12=Z12,"△")))</f>
        <v>○</v>
      </c>
      <c r="Z12" s="161">
        <f>AG9</f>
        <v>5</v>
      </c>
      <c r="AA12" s="162">
        <f>AI10</f>
        <v>3</v>
      </c>
      <c r="AB12" s="160" t="str">
        <f>IF(AA12&gt;AC12,"○",IF(AA12&lt;AC12,"×",IF(AA12=AC12,"△")))</f>
        <v>×</v>
      </c>
      <c r="AC12" s="161">
        <f>AG10</f>
        <v>14</v>
      </c>
      <c r="AD12" s="162">
        <f>AI11</f>
        <v>10</v>
      </c>
      <c r="AE12" s="160" t="str">
        <f>IF(AD12&gt;AF12,"○",IF(AD12&lt;AF12,"×",IF(AD12=AF12,"△")))</f>
        <v>○</v>
      </c>
      <c r="AF12" s="161">
        <f>AG11</f>
        <v>3</v>
      </c>
      <c r="AG12" s="163"/>
      <c r="AH12" s="164"/>
      <c r="AI12" s="164"/>
      <c r="AJ12" s="182">
        <f>IF(AD12&gt;AF12,"1","0")+IF(X12&gt;Z12,"1","0")+IF(AA12&gt;AC12,"1","0")</f>
        <v>2</v>
      </c>
      <c r="AK12" s="165">
        <f>IF(AF12&gt;AD12,"1","0")+IF(Z12&gt;X12,"1","0")+IF(AC12&gt;AA12,"1","0")</f>
        <v>1</v>
      </c>
      <c r="AL12" s="165">
        <f>IF(AD12=AF12,"1","0")+IF(X12=Z12,"1","0")+IF(AA12=AC12,"1","0")</f>
        <v>0</v>
      </c>
      <c r="AM12" s="173">
        <f>X12+AA12+AD12</f>
        <v>23</v>
      </c>
      <c r="AN12" s="173">
        <f>Z12+AC12+AF12</f>
        <v>22</v>
      </c>
      <c r="AO12" s="173">
        <f>AM12-AN12</f>
        <v>1</v>
      </c>
      <c r="AP12" s="173">
        <f>AJ12*3+AL12*1</f>
        <v>6</v>
      </c>
      <c r="AQ12" s="174">
        <v>2</v>
      </c>
    </row>
    <row r="13" ht="25.5" customHeight="1" thickBot="1"/>
    <row r="14" spans="1:43" ht="41.25" customHeight="1" thickBot="1">
      <c r="A14" s="123" t="s">
        <v>194</v>
      </c>
      <c r="B14" s="130" t="str">
        <f>A15</f>
        <v>２０１５     　　   　    U２３日本代表       ミックス部門</v>
      </c>
      <c r="C14" s="130"/>
      <c r="D14" s="131"/>
      <c r="E14" s="137" t="str">
        <f>A16</f>
        <v>UNITED SHORROWS</v>
      </c>
      <c r="F14" s="138"/>
      <c r="G14" s="141"/>
      <c r="H14" s="126" t="str">
        <f>A17</f>
        <v>かきお　　　 the Fires</v>
      </c>
      <c r="I14" s="124"/>
      <c r="J14" s="125"/>
      <c r="K14" s="126" t="str">
        <f>A18</f>
        <v>Happy Campers</v>
      </c>
      <c r="L14" s="124"/>
      <c r="M14" s="124"/>
      <c r="N14" s="183" t="s">
        <v>2</v>
      </c>
      <c r="O14" s="127" t="s">
        <v>3</v>
      </c>
      <c r="P14" s="127" t="s">
        <v>4</v>
      </c>
      <c r="Q14" s="127" t="s">
        <v>5</v>
      </c>
      <c r="R14" s="127" t="s">
        <v>6</v>
      </c>
      <c r="S14" s="127" t="s">
        <v>7</v>
      </c>
      <c r="T14" s="2" t="s">
        <v>8</v>
      </c>
      <c r="U14" s="136" t="s">
        <v>9</v>
      </c>
      <c r="W14" s="123" t="s">
        <v>13</v>
      </c>
      <c r="X14" s="124" t="str">
        <f>W15</f>
        <v>Café de Luida</v>
      </c>
      <c r="Y14" s="124"/>
      <c r="Z14" s="125"/>
      <c r="AA14" s="126" t="str">
        <f>W16</f>
        <v>えんぽっち</v>
      </c>
      <c r="AB14" s="124"/>
      <c r="AC14" s="125"/>
      <c r="AD14" s="126" t="str">
        <f>W17</f>
        <v>ファオル　　ティーア</v>
      </c>
      <c r="AE14" s="124"/>
      <c r="AF14" s="125"/>
      <c r="AG14" s="126" t="str">
        <f>W18</f>
        <v>Shinshu Pigeons</v>
      </c>
      <c r="AH14" s="124"/>
      <c r="AI14" s="124"/>
      <c r="AJ14" s="183" t="s">
        <v>2</v>
      </c>
      <c r="AK14" s="127" t="s">
        <v>3</v>
      </c>
      <c r="AL14" s="127" t="s">
        <v>4</v>
      </c>
      <c r="AM14" s="127" t="s">
        <v>5</v>
      </c>
      <c r="AN14" s="127" t="s">
        <v>6</v>
      </c>
      <c r="AO14" s="127" t="s">
        <v>7</v>
      </c>
      <c r="AP14" s="2" t="s">
        <v>8</v>
      </c>
      <c r="AQ14" s="136" t="s">
        <v>9</v>
      </c>
    </row>
    <row r="15" spans="1:43" ht="41.25" customHeight="1" thickTop="1">
      <c r="A15" s="119" t="s">
        <v>199</v>
      </c>
      <c r="B15" s="142"/>
      <c r="C15" s="143"/>
      <c r="D15" s="144"/>
      <c r="E15" s="145">
        <v>20</v>
      </c>
      <c r="F15" s="146" t="str">
        <f>IF(E15&gt;G15,"○",IF(E15&lt;G15,"×",IF(E15=G15,"△")))</f>
        <v>○</v>
      </c>
      <c r="G15" s="147">
        <v>1</v>
      </c>
      <c r="H15" s="145">
        <v>11</v>
      </c>
      <c r="I15" s="146" t="str">
        <f>IF(H15&gt;J15,"○",IF(H15&lt;J15,"×",IF(H15=J15,"△")))</f>
        <v>○</v>
      </c>
      <c r="J15" s="148">
        <v>7</v>
      </c>
      <c r="K15" s="149">
        <v>12</v>
      </c>
      <c r="L15" s="150" t="str">
        <f>IF(K15&gt;M15,"○",IF(K15&lt;M15,"×",IF(K15=M15,"△")))</f>
        <v>○</v>
      </c>
      <c r="M15" s="178">
        <v>5</v>
      </c>
      <c r="N15" s="181">
        <f>IF(H15&gt;J15,"1","0")+IF(K15&gt;M15,"1","0")+IF(E15&gt;G15,"1","0")</f>
        <v>3</v>
      </c>
      <c r="O15" s="151">
        <f>IF(J15&gt;H15,"1","0")+IF(M15&gt;K15,"1","0")+IF(G15&gt;E15,"1","0")</f>
        <v>0</v>
      </c>
      <c r="P15" s="151">
        <f>IF(H15=J15,"1","0")+IF(K15=M15,"1","0")+IF(E15=G15,"1","0")</f>
        <v>0</v>
      </c>
      <c r="Q15" s="166">
        <f>E15+H15+K15</f>
        <v>43</v>
      </c>
      <c r="R15" s="166">
        <f>G15+J15+M15</f>
        <v>13</v>
      </c>
      <c r="S15" s="166">
        <f>Q15-R15</f>
        <v>30</v>
      </c>
      <c r="T15" s="167">
        <f>N15*3+P15*1</f>
        <v>9</v>
      </c>
      <c r="U15" s="168">
        <v>1</v>
      </c>
      <c r="W15" s="117" t="s">
        <v>186</v>
      </c>
      <c r="X15" s="142"/>
      <c r="Y15" s="143"/>
      <c r="Z15" s="144"/>
      <c r="AA15" s="145">
        <v>15</v>
      </c>
      <c r="AB15" s="146" t="str">
        <f>IF(AA15&gt;AC15,"○",IF(AA15&lt;AC15,"×",IF(AA15=AC15,"△")))</f>
        <v>○</v>
      </c>
      <c r="AC15" s="147">
        <v>4</v>
      </c>
      <c r="AD15" s="145">
        <v>16</v>
      </c>
      <c r="AE15" s="146" t="str">
        <f>IF(AD15&gt;AF15,"○",IF(AD15&lt;AF15,"×",IF(AD15=AF15,"△")))</f>
        <v>○</v>
      </c>
      <c r="AF15" s="148">
        <v>9</v>
      </c>
      <c r="AG15" s="149">
        <v>14</v>
      </c>
      <c r="AH15" s="150" t="str">
        <f>IF(AG15&gt;AI15,"○",IF(AG15&lt;AI15,"×",IF(AG15=AI15,"△")))</f>
        <v>○</v>
      </c>
      <c r="AI15" s="178">
        <v>7</v>
      </c>
      <c r="AJ15" s="181">
        <f>IF(AD15&gt;AF15,"1","0")+IF(AG15&gt;AI15,"1","0")+IF(AA15&gt;AC15,"1","0")</f>
        <v>3</v>
      </c>
      <c r="AK15" s="151">
        <f>IF(AF15&gt;AD15,"1","0")+IF(AI15&gt;AG15,"1","0")+IF(AC15&gt;AA15,"1","0")</f>
        <v>0</v>
      </c>
      <c r="AL15" s="151">
        <f>IF(AD15=AF15,"1","0")+IF(AG15=AI15,"1","0")+IF(AA15=AC15,"1","0")</f>
        <v>0</v>
      </c>
      <c r="AM15" s="166">
        <f>AA15+AD15+AG15</f>
        <v>45</v>
      </c>
      <c r="AN15" s="166">
        <f>AC15+AF15+AI15</f>
        <v>20</v>
      </c>
      <c r="AO15" s="166">
        <f>AM15-AN15</f>
        <v>25</v>
      </c>
      <c r="AP15" s="167">
        <f>AJ15*3+AL15*1</f>
        <v>9</v>
      </c>
      <c r="AQ15" s="168">
        <v>1</v>
      </c>
    </row>
    <row r="16" spans="1:43" ht="41.25" customHeight="1">
      <c r="A16" s="120" t="s">
        <v>175</v>
      </c>
      <c r="B16" s="152">
        <f>G15</f>
        <v>1</v>
      </c>
      <c r="C16" s="146" t="str">
        <f>IF(B16&gt;D16,"○",IF(B16&lt;D16,"×",IF(B16=D16,"△")))</f>
        <v>×</v>
      </c>
      <c r="D16" s="147">
        <f>E15</f>
        <v>20</v>
      </c>
      <c r="E16" s="153"/>
      <c r="F16" s="154"/>
      <c r="G16" s="155"/>
      <c r="H16" s="145">
        <v>4</v>
      </c>
      <c r="I16" s="146" t="str">
        <f>IF(H16&gt;J16,"○",IF(H16&lt;J16,"×",IF(H16=J16,"△")))</f>
        <v>×</v>
      </c>
      <c r="J16" s="148">
        <v>17</v>
      </c>
      <c r="K16" s="149">
        <v>6</v>
      </c>
      <c r="L16" s="156" t="str">
        <f>IF(K16&gt;M16,"○",IF(K16&lt;M16,"×",IF(K16=M16,"△")))</f>
        <v>×</v>
      </c>
      <c r="M16" s="178">
        <v>9</v>
      </c>
      <c r="N16" s="181">
        <f>IF(H16&gt;J16,"1","0")+IF(K16&gt;M16,"1","0")+IF(B16&gt;D16,"1","0")</f>
        <v>0</v>
      </c>
      <c r="O16" s="151">
        <f>IF(J16&gt;H16,"1","0")+IF(M16&gt;K16,"1","0")+IF(D16&gt;B16,"1","0")</f>
        <v>3</v>
      </c>
      <c r="P16" s="151">
        <f>IF(H16=J16,"1","0")+IF(K16=M16,"1","0")+IF(B16=D16,"1","0")</f>
        <v>0</v>
      </c>
      <c r="Q16" s="169">
        <f>B16+H16+K16</f>
        <v>11</v>
      </c>
      <c r="R16" s="169">
        <f>D16+J16+M16</f>
        <v>46</v>
      </c>
      <c r="S16" s="166">
        <f>Q16-R16</f>
        <v>-35</v>
      </c>
      <c r="T16" s="167">
        <f>N16*3+P16*1</f>
        <v>0</v>
      </c>
      <c r="U16" s="170">
        <v>4</v>
      </c>
      <c r="W16" s="117" t="s">
        <v>187</v>
      </c>
      <c r="X16" s="152">
        <f>AC15</f>
        <v>4</v>
      </c>
      <c r="Y16" s="146" t="str">
        <f>IF(X16&gt;Z16,"○",IF(X16&lt;Z16,"×",IF(X16=Z16,"△")))</f>
        <v>×</v>
      </c>
      <c r="Z16" s="147">
        <f>AA15</f>
        <v>15</v>
      </c>
      <c r="AA16" s="153"/>
      <c r="AB16" s="154"/>
      <c r="AC16" s="155"/>
      <c r="AD16" s="145">
        <v>5</v>
      </c>
      <c r="AE16" s="146" t="str">
        <f>IF(AD16&gt;AF16,"○",IF(AD16&lt;AF16,"×",IF(AD16=AF16,"△")))</f>
        <v>×</v>
      </c>
      <c r="AF16" s="148">
        <v>18</v>
      </c>
      <c r="AG16" s="149">
        <v>7</v>
      </c>
      <c r="AH16" s="156" t="str">
        <f>IF(AG16&gt;AI16,"○",IF(AG16&lt;AI16,"×",IF(AG16=AI16,"△")))</f>
        <v>×</v>
      </c>
      <c r="AI16" s="178">
        <v>9</v>
      </c>
      <c r="AJ16" s="181">
        <f>IF(AD16&gt;AF16,"1","0")+IF(AG16&gt;AI16,"1","0")+IF(X16&gt;Z16,"1","0")</f>
        <v>0</v>
      </c>
      <c r="AK16" s="151">
        <f>IF(AF16&gt;AD16,"1","0")+IF(AI16&gt;AG16,"1","0")+IF(Z16&gt;X16,"1","0")</f>
        <v>3</v>
      </c>
      <c r="AL16" s="151">
        <f>IF(AD16=AF16,"1","0")+IF(AG16=AI16,"1","0")+IF(X16=Z16,"1","0")</f>
        <v>0</v>
      </c>
      <c r="AM16" s="169">
        <f>X16+AD16+AG16</f>
        <v>16</v>
      </c>
      <c r="AN16" s="169">
        <f>Z16+AF16+AI16</f>
        <v>42</v>
      </c>
      <c r="AO16" s="166">
        <f>AM16-AN16</f>
        <v>-26</v>
      </c>
      <c r="AP16" s="167">
        <f>AJ16*3+AL16*1</f>
        <v>0</v>
      </c>
      <c r="AQ16" s="170">
        <v>4</v>
      </c>
    </row>
    <row r="17" spans="1:43" ht="41.25" customHeight="1">
      <c r="A17" s="117" t="s">
        <v>195</v>
      </c>
      <c r="B17" s="152">
        <f>J15</f>
        <v>7</v>
      </c>
      <c r="C17" s="146" t="str">
        <f>IF(B17&gt;D17,"○",IF(B17&lt;D17,"×",IF(B17=D17,"△")))</f>
        <v>×</v>
      </c>
      <c r="D17" s="147">
        <f>H15</f>
        <v>11</v>
      </c>
      <c r="E17" s="145">
        <f>J16</f>
        <v>17</v>
      </c>
      <c r="F17" s="157" t="str">
        <f>IF(E17&gt;G17,"○",IF(E17&lt;G17,"×",IF(E17=G17,"△")))</f>
        <v>○</v>
      </c>
      <c r="G17" s="147">
        <f>H16</f>
        <v>4</v>
      </c>
      <c r="H17" s="153"/>
      <c r="I17" s="154"/>
      <c r="J17" s="155"/>
      <c r="K17" s="158">
        <v>12</v>
      </c>
      <c r="L17" s="156" t="str">
        <f>IF(K17&gt;M17,"○",IF(K17&lt;M17,"×",IF(K17=M17,"△")))</f>
        <v>○</v>
      </c>
      <c r="M17" s="179">
        <v>5</v>
      </c>
      <c r="N17" s="181">
        <f>IF(B17&gt;D17,"1","0")+IF(K17&gt;M17,"1","0")+IF(E17&gt;G17,"1","0")</f>
        <v>2</v>
      </c>
      <c r="O17" s="151">
        <f>IF(D17&gt;B17,"1","0")+IF(M17&gt;K17,"1","0")+IF(G17&gt;E17,"1","0")</f>
        <v>1</v>
      </c>
      <c r="P17" s="151">
        <f>IF(B17=D17,"1","0")+IF(K17=M17,"1","0")+IF(E17=G17,"1","0")</f>
        <v>0</v>
      </c>
      <c r="Q17" s="171">
        <f>B17+E17+K17</f>
        <v>36</v>
      </c>
      <c r="R17" s="171">
        <f>D17+G17+M17</f>
        <v>20</v>
      </c>
      <c r="S17" s="166">
        <f>Q17-R17</f>
        <v>16</v>
      </c>
      <c r="T17" s="167">
        <f>N17*3+P17*1</f>
        <v>6</v>
      </c>
      <c r="U17" s="172">
        <v>2</v>
      </c>
      <c r="W17" s="117" t="s">
        <v>196</v>
      </c>
      <c r="X17" s="152">
        <f>AF15</f>
        <v>9</v>
      </c>
      <c r="Y17" s="146" t="str">
        <f>IF(X17&gt;Z17,"○",IF(X17&lt;Z17,"×",IF(X17=Z17,"△")))</f>
        <v>×</v>
      </c>
      <c r="Z17" s="147">
        <f>AD15</f>
        <v>16</v>
      </c>
      <c r="AA17" s="145">
        <f>AF16</f>
        <v>18</v>
      </c>
      <c r="AB17" s="157" t="str">
        <f>IF(AA17&gt;AC17,"○",IF(AA17&lt;AC17,"×",IF(AA17=AC17,"△")))</f>
        <v>○</v>
      </c>
      <c r="AC17" s="147">
        <f>AD16</f>
        <v>5</v>
      </c>
      <c r="AD17" s="153"/>
      <c r="AE17" s="154"/>
      <c r="AF17" s="155"/>
      <c r="AG17" s="158">
        <v>12</v>
      </c>
      <c r="AH17" s="156" t="str">
        <f>IF(AG17&gt;AI17,"○",IF(AG17&lt;AI17,"×",IF(AG17=AI17,"△")))</f>
        <v>○</v>
      </c>
      <c r="AI17" s="179">
        <v>8</v>
      </c>
      <c r="AJ17" s="181">
        <f>IF(X17&gt;Z17,"1","0")+IF(AG17&gt;AI17,"1","0")+IF(AA17&gt;AC17,"1","0")</f>
        <v>2</v>
      </c>
      <c r="AK17" s="151">
        <f>IF(Z17&gt;X17,"1","0")+IF(AI17&gt;AG17,"1","0")+IF(AC17&gt;AA17,"1","0")</f>
        <v>1</v>
      </c>
      <c r="AL17" s="151">
        <f>IF(X17=Z17,"1","0")+IF(AG17=AI17,"1","0")+IF(AA17=AC17,"1","0")</f>
        <v>0</v>
      </c>
      <c r="AM17" s="171">
        <f>X17+AA17+AG17</f>
        <v>39</v>
      </c>
      <c r="AN17" s="171">
        <f>Z17+AC17+AI17</f>
        <v>29</v>
      </c>
      <c r="AO17" s="166">
        <f>AM17-AN17</f>
        <v>10</v>
      </c>
      <c r="AP17" s="167">
        <f>AJ17*3+AL17*1</f>
        <v>6</v>
      </c>
      <c r="AQ17" s="172">
        <v>2</v>
      </c>
    </row>
    <row r="18" spans="1:43" ht="41.25" customHeight="1" thickBot="1">
      <c r="A18" s="118" t="s">
        <v>197</v>
      </c>
      <c r="B18" s="159">
        <f>M15</f>
        <v>5</v>
      </c>
      <c r="C18" s="160" t="str">
        <f>IF(B18&gt;D18,"○",IF(B18&lt;D18,"×",IF(B18=D18,"△")))</f>
        <v>×</v>
      </c>
      <c r="D18" s="161">
        <f>K15</f>
        <v>12</v>
      </c>
      <c r="E18" s="162">
        <f>M16</f>
        <v>9</v>
      </c>
      <c r="F18" s="160" t="str">
        <f>IF(E18&gt;G18,"○",IF(E18&lt;G18,"×",IF(E18=G18,"△")))</f>
        <v>○</v>
      </c>
      <c r="G18" s="161">
        <f>K16</f>
        <v>6</v>
      </c>
      <c r="H18" s="162">
        <f>M17</f>
        <v>5</v>
      </c>
      <c r="I18" s="160" t="str">
        <f>IF(H18&gt;J18,"○",IF(H18&lt;J18,"×",IF(H18=J18,"△")))</f>
        <v>×</v>
      </c>
      <c r="J18" s="161">
        <f>K17</f>
        <v>12</v>
      </c>
      <c r="K18" s="163"/>
      <c r="L18" s="164"/>
      <c r="M18" s="164"/>
      <c r="N18" s="182">
        <f>IF(H18&gt;J18,"1","0")+IF(B18&gt;D18,"1","0")+IF(E18&gt;G18,"1","0")</f>
        <v>1</v>
      </c>
      <c r="O18" s="165">
        <f>IF(J18&gt;H18,"1","0")+IF(D18&gt;B18,"1","0")+IF(G18&gt;E18,"1","0")</f>
        <v>2</v>
      </c>
      <c r="P18" s="165">
        <f>IF(H18=J18,"1","0")+IF(B18=D18,"1","0")+IF(E18=G18,"1","0")</f>
        <v>0</v>
      </c>
      <c r="Q18" s="173">
        <f>B18+E18+H18</f>
        <v>19</v>
      </c>
      <c r="R18" s="173">
        <f>D18+G18+J18</f>
        <v>30</v>
      </c>
      <c r="S18" s="173">
        <f>Q18-R18</f>
        <v>-11</v>
      </c>
      <c r="T18" s="173">
        <f>N18*3+P18*1</f>
        <v>3</v>
      </c>
      <c r="U18" s="174">
        <v>3</v>
      </c>
      <c r="W18" s="118" t="s">
        <v>189</v>
      </c>
      <c r="X18" s="159">
        <f>AI15</f>
        <v>7</v>
      </c>
      <c r="Y18" s="160" t="str">
        <f>IF(X18&gt;Z18,"○",IF(X18&lt;Z18,"×",IF(X18=Z18,"△")))</f>
        <v>×</v>
      </c>
      <c r="Z18" s="161">
        <f>AG15</f>
        <v>14</v>
      </c>
      <c r="AA18" s="162">
        <f>AI16</f>
        <v>9</v>
      </c>
      <c r="AB18" s="160" t="str">
        <f>IF(AA18&gt;AC18,"○",IF(AA18&lt;AC18,"×",IF(AA18=AC18,"△")))</f>
        <v>○</v>
      </c>
      <c r="AC18" s="161">
        <f>AG16</f>
        <v>7</v>
      </c>
      <c r="AD18" s="162">
        <f>AI17</f>
        <v>8</v>
      </c>
      <c r="AE18" s="160" t="str">
        <f>IF(AD18&gt;AF18,"○",IF(AD18&lt;AF18,"×",IF(AD18=AF18,"△")))</f>
        <v>×</v>
      </c>
      <c r="AF18" s="161">
        <f>AG17</f>
        <v>12</v>
      </c>
      <c r="AG18" s="163"/>
      <c r="AH18" s="164"/>
      <c r="AI18" s="164"/>
      <c r="AJ18" s="182">
        <f>IF(AD18&gt;AF18,"1","0")+IF(X18&gt;Z18,"1","0")+IF(AA18&gt;AC18,"1","0")</f>
        <v>1</v>
      </c>
      <c r="AK18" s="165">
        <f>IF(AF18&gt;AD18,"1","0")+IF(Z18&gt;X18,"1","0")+IF(AC18&gt;AA18,"1","0")</f>
        <v>2</v>
      </c>
      <c r="AL18" s="165">
        <f>IF(AD18=AF18,"1","0")+IF(X18=Z18,"1","0")+IF(AA18=AC18,"1","0")</f>
        <v>0</v>
      </c>
      <c r="AM18" s="173">
        <f>X18+AA18+AD18</f>
        <v>24</v>
      </c>
      <c r="AN18" s="173">
        <f>Z18+AC18+AF18</f>
        <v>33</v>
      </c>
      <c r="AO18" s="173">
        <f>AM18-AN18</f>
        <v>-9</v>
      </c>
      <c r="AP18" s="173">
        <f>AJ18*3+AL18*1</f>
        <v>3</v>
      </c>
      <c r="AQ18" s="174">
        <v>3</v>
      </c>
    </row>
    <row r="19" spans="23:43" ht="25.5" customHeight="1" thickBot="1"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</row>
    <row r="20" spans="1:43" ht="41.25" customHeight="1" thickBot="1">
      <c r="A20" s="123" t="s">
        <v>10</v>
      </c>
      <c r="B20" s="124" t="str">
        <f>A21</f>
        <v>kuru!</v>
      </c>
      <c r="C20" s="124"/>
      <c r="D20" s="125"/>
      <c r="E20" s="126" t="str">
        <f>A22</f>
        <v>経堂ズ</v>
      </c>
      <c r="F20" s="124"/>
      <c r="G20" s="125"/>
      <c r="H20" s="126" t="str">
        <f>A23</f>
        <v>河童隊</v>
      </c>
      <c r="I20" s="124"/>
      <c r="J20" s="125"/>
      <c r="K20" s="126" t="str">
        <f>A24</f>
        <v>The Hangover</v>
      </c>
      <c r="L20" s="124"/>
      <c r="M20" s="124"/>
      <c r="N20" s="183" t="s">
        <v>2</v>
      </c>
      <c r="O20" s="127" t="s">
        <v>3</v>
      </c>
      <c r="P20" s="127" t="s">
        <v>4</v>
      </c>
      <c r="Q20" s="127" t="s">
        <v>5</v>
      </c>
      <c r="R20" s="127" t="s">
        <v>6</v>
      </c>
      <c r="S20" s="127" t="s">
        <v>7</v>
      </c>
      <c r="T20" s="2" t="s">
        <v>8</v>
      </c>
      <c r="U20" s="136" t="s">
        <v>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1:43" ht="41.25" customHeight="1" thickTop="1">
      <c r="A21" s="117" t="s">
        <v>176</v>
      </c>
      <c r="B21" s="142"/>
      <c r="C21" s="143"/>
      <c r="D21" s="144"/>
      <c r="E21" s="145">
        <v>6</v>
      </c>
      <c r="F21" s="146" t="str">
        <f>IF(E21&gt;G21,"○",IF(E21&lt;G21,"×",IF(E21=G21,"△")))</f>
        <v>×</v>
      </c>
      <c r="G21" s="147">
        <v>10</v>
      </c>
      <c r="H21" s="145">
        <v>8</v>
      </c>
      <c r="I21" s="146" t="str">
        <f>IF(H21&gt;J21,"○",IF(H21&lt;J21,"×",IF(H21=J21,"△")))</f>
        <v>×</v>
      </c>
      <c r="J21" s="148">
        <v>13</v>
      </c>
      <c r="K21" s="149">
        <v>1</v>
      </c>
      <c r="L21" s="150" t="str">
        <f>IF(K21&gt;M21,"○",IF(K21&lt;M21,"×",IF(K21=M21,"△")))</f>
        <v>×</v>
      </c>
      <c r="M21" s="178">
        <v>17</v>
      </c>
      <c r="N21" s="181">
        <f>IF(H21&gt;J21,"1","0")+IF(K21&gt;M21,"1","0")+IF(E21&gt;G21,"1","0")</f>
        <v>0</v>
      </c>
      <c r="O21" s="151">
        <f>IF(J21&gt;H21,"1","0")+IF(M21&gt;K21,"1","0")+IF(G21&gt;E21,"1","0")</f>
        <v>3</v>
      </c>
      <c r="P21" s="151">
        <f>IF(H21=J21,"1","0")+IF(K21=M21,"1","0")+IF(E21=G21,"1","0")</f>
        <v>0</v>
      </c>
      <c r="Q21" s="166">
        <f>E21+H21+K21</f>
        <v>15</v>
      </c>
      <c r="R21" s="166">
        <f>G21+J21+M21</f>
        <v>40</v>
      </c>
      <c r="S21" s="166">
        <f>Q21-R21</f>
        <v>-25</v>
      </c>
      <c r="T21" s="167">
        <f>N21*3+P21*1</f>
        <v>0</v>
      </c>
      <c r="U21" s="168">
        <v>4</v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1:39" ht="41.25" customHeight="1">
      <c r="A22" s="117" t="s">
        <v>177</v>
      </c>
      <c r="B22" s="152">
        <f>G21</f>
        <v>10</v>
      </c>
      <c r="C22" s="146" t="str">
        <f>IF(B22&gt;D22,"○",IF(B22&lt;D22,"×",IF(B22=D22,"△")))</f>
        <v>○</v>
      </c>
      <c r="D22" s="147">
        <f>E21</f>
        <v>6</v>
      </c>
      <c r="E22" s="153"/>
      <c r="F22" s="154"/>
      <c r="G22" s="155"/>
      <c r="H22" s="145">
        <v>9</v>
      </c>
      <c r="I22" s="146" t="str">
        <f>IF(H22&gt;J22,"○",IF(H22&lt;J22,"×",IF(H22=J22,"△")))</f>
        <v>×</v>
      </c>
      <c r="J22" s="148">
        <v>12</v>
      </c>
      <c r="K22" s="149">
        <v>5</v>
      </c>
      <c r="L22" s="156" t="str">
        <f>IF(K22&gt;M22,"○",IF(K22&lt;M22,"×",IF(K22=M22,"△")))</f>
        <v>×</v>
      </c>
      <c r="M22" s="178">
        <v>17</v>
      </c>
      <c r="N22" s="181">
        <f>IF(H22&gt;J22,"1","0")+IF(K22&gt;M22,"1","0")+IF(B22&gt;D22,"1","0")</f>
        <v>1</v>
      </c>
      <c r="O22" s="151">
        <f>IF(J22&gt;H22,"1","0")+IF(M22&gt;K22,"1","0")+IF(D22&gt;B22,"1","0")</f>
        <v>2</v>
      </c>
      <c r="P22" s="151">
        <f>IF(H22=J22,"1","0")+IF(K22=M22,"1","0")+IF(B22=D22,"1","0")</f>
        <v>0</v>
      </c>
      <c r="Q22" s="169">
        <f>B22+H22+K22</f>
        <v>24</v>
      </c>
      <c r="R22" s="169">
        <f>D22+J22+M22</f>
        <v>35</v>
      </c>
      <c r="S22" s="166">
        <f>Q22-R22</f>
        <v>-11</v>
      </c>
      <c r="T22" s="167">
        <f>N22*3+P22*1</f>
        <v>3</v>
      </c>
      <c r="U22" s="170">
        <v>3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3"/>
      <c r="AH22" s="3"/>
      <c r="AI22" s="3"/>
      <c r="AJ22" s="3"/>
      <c r="AK22" s="3"/>
      <c r="AL22" s="3"/>
      <c r="AM22" s="3"/>
    </row>
    <row r="23" spans="1:39" ht="41.25" customHeight="1">
      <c r="A23" s="117" t="s">
        <v>178</v>
      </c>
      <c r="B23" s="152">
        <f>J21</f>
        <v>13</v>
      </c>
      <c r="C23" s="146" t="str">
        <f>IF(B23&gt;D23,"○",IF(B23&lt;D23,"×",IF(B23=D23,"△")))</f>
        <v>○</v>
      </c>
      <c r="D23" s="147">
        <f>H21</f>
        <v>8</v>
      </c>
      <c r="E23" s="145">
        <f>J22</f>
        <v>12</v>
      </c>
      <c r="F23" s="157" t="str">
        <f>IF(E23&gt;G23,"○",IF(E23&lt;G23,"×",IF(E23=G23,"△")))</f>
        <v>○</v>
      </c>
      <c r="G23" s="147">
        <f>H22</f>
        <v>9</v>
      </c>
      <c r="H23" s="153"/>
      <c r="I23" s="154"/>
      <c r="J23" s="155"/>
      <c r="K23" s="158">
        <v>6</v>
      </c>
      <c r="L23" s="156" t="str">
        <f>IF(K23&gt;M23,"○",IF(K23&lt;M23,"×",IF(K23=M23,"△")))</f>
        <v>×</v>
      </c>
      <c r="M23" s="179">
        <v>10</v>
      </c>
      <c r="N23" s="181">
        <f>IF(B23&gt;D23,"1","0")+IF(K23&gt;M23,"1","0")+IF(E23&gt;G23,"1","0")</f>
        <v>2</v>
      </c>
      <c r="O23" s="151">
        <f>IF(D23&gt;B23,"1","0")+IF(M23&gt;K23,"1","0")+IF(G23&gt;E23,"1","0")</f>
        <v>1</v>
      </c>
      <c r="P23" s="151">
        <f>IF(B23=D23,"1","0")+IF(K23=M23,"1","0")+IF(E23=G23,"1","0")</f>
        <v>0</v>
      </c>
      <c r="Q23" s="171">
        <f>B23+E23+K23</f>
        <v>31</v>
      </c>
      <c r="R23" s="171">
        <f>D23+G23+M23</f>
        <v>27</v>
      </c>
      <c r="S23" s="166">
        <f>Q23-R23</f>
        <v>4</v>
      </c>
      <c r="T23" s="167">
        <f>N23*3+P23*1</f>
        <v>6</v>
      </c>
      <c r="U23" s="172">
        <v>2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3"/>
      <c r="AH23" s="3"/>
      <c r="AI23" s="3"/>
      <c r="AJ23" s="3"/>
      <c r="AK23" s="3"/>
      <c r="AL23" s="3"/>
      <c r="AM23" s="3"/>
    </row>
    <row r="24" spans="1:21" ht="41.25" customHeight="1" thickBot="1">
      <c r="A24" s="118" t="s">
        <v>179</v>
      </c>
      <c r="B24" s="159">
        <f>M21</f>
        <v>17</v>
      </c>
      <c r="C24" s="160" t="str">
        <f>IF(B24&gt;D24,"○",IF(B24&lt;D24,"×",IF(B24=D24,"△")))</f>
        <v>○</v>
      </c>
      <c r="D24" s="161">
        <f>K21</f>
        <v>1</v>
      </c>
      <c r="E24" s="162">
        <f>M22</f>
        <v>17</v>
      </c>
      <c r="F24" s="160" t="str">
        <f>IF(E24&gt;G24,"○",IF(E24&lt;G24,"×",IF(E24=G24,"△")))</f>
        <v>○</v>
      </c>
      <c r="G24" s="161">
        <f>K22</f>
        <v>5</v>
      </c>
      <c r="H24" s="162">
        <f>M23</f>
        <v>10</v>
      </c>
      <c r="I24" s="160" t="str">
        <f>IF(H24&gt;J24,"○",IF(H24&lt;J24,"×",IF(H24=J24,"△")))</f>
        <v>○</v>
      </c>
      <c r="J24" s="161">
        <f>K23</f>
        <v>6</v>
      </c>
      <c r="K24" s="163"/>
      <c r="L24" s="164"/>
      <c r="M24" s="164"/>
      <c r="N24" s="182">
        <f>IF(H24&gt;J24,"1","0")+IF(B24&gt;D24,"1","0")+IF(E24&gt;G24,"1","0")</f>
        <v>3</v>
      </c>
      <c r="O24" s="165">
        <f>IF(J24&gt;H24,"1","0")+IF(D24&gt;B24,"1","0")+IF(G24&gt;E24,"1","0")</f>
        <v>0</v>
      </c>
      <c r="P24" s="165">
        <f>IF(H24=J24,"1","0")+IF(B24=D24,"1","0")+IF(E24=G24,"1","0")</f>
        <v>0</v>
      </c>
      <c r="Q24" s="173">
        <f>B24+E24+H24</f>
        <v>44</v>
      </c>
      <c r="R24" s="173">
        <f>D24+G24+J24</f>
        <v>12</v>
      </c>
      <c r="S24" s="173">
        <f>Q24-R24</f>
        <v>32</v>
      </c>
      <c r="T24" s="173">
        <f>N24*3+P24*1</f>
        <v>9</v>
      </c>
      <c r="U24" s="174">
        <v>1</v>
      </c>
    </row>
    <row r="25" ht="12" customHeight="1"/>
    <row r="26" ht="41.25" customHeight="1"/>
    <row r="27" ht="41.25" customHeight="1"/>
    <row r="28" ht="41.25" customHeight="1"/>
    <row r="29" ht="41.25" customHeight="1"/>
    <row r="30" ht="41.25" customHeight="1"/>
    <row r="31" ht="12" customHeight="1"/>
    <row r="32" ht="41.25" customHeight="1"/>
    <row r="33" ht="41.25" customHeight="1"/>
    <row r="34" ht="41.25" customHeight="1"/>
    <row r="35" ht="41.25" customHeight="1"/>
    <row r="36" ht="41.25" customHeight="1"/>
    <row r="37" ht="12" customHeight="1"/>
    <row r="38" ht="41.25" customHeight="1"/>
    <row r="39" ht="41.25" customHeight="1"/>
    <row r="40" ht="41.25" customHeight="1"/>
    <row r="41" ht="41.25" customHeight="1"/>
    <row r="42" ht="12" customHeight="1"/>
    <row r="43" ht="41.25" customHeight="1"/>
    <row r="44" ht="41.25" customHeight="1"/>
    <row r="45" ht="41.25" customHeight="1"/>
    <row r="46" ht="41.25" customHeight="1"/>
    <row r="47" ht="12" customHeight="1"/>
    <row r="48" spans="1:22" ht="24.75" customHeight="1">
      <c r="A48" s="13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</row>
    <row r="49" spans="1:22" ht="24.75" customHeight="1">
      <c r="A49" s="13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</row>
    <row r="50" spans="1:22" ht="24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>
      <c r="A51" s="129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3"/>
      <c r="O51" s="3"/>
      <c r="P51" s="3"/>
      <c r="Q51" s="3"/>
      <c r="R51" s="3"/>
      <c r="S51" s="3"/>
      <c r="T51" s="3"/>
      <c r="U51" s="3"/>
      <c r="V51" s="4"/>
    </row>
    <row r="52" spans="1:22" ht="24.75" customHeight="1">
      <c r="A52" s="13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</row>
    <row r="53" spans="1:22" ht="24.75" customHeight="1">
      <c r="A53" s="13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</row>
    <row r="54" spans="1:22" ht="24.75" customHeight="1">
      <c r="A54" s="13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</row>
    <row r="55" spans="1:22" ht="24.75" customHeight="1">
      <c r="A55" s="13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</row>
    <row r="56" spans="1:22" ht="24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24.75" customHeight="1">
      <c r="A57" s="129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3"/>
      <c r="O57" s="3"/>
      <c r="P57" s="3"/>
      <c r="Q57" s="3"/>
      <c r="R57" s="3"/>
      <c r="S57" s="3"/>
      <c r="T57" s="3"/>
      <c r="U57" s="3"/>
      <c r="V57" s="4"/>
    </row>
    <row r="58" spans="1:22" ht="24.75" customHeight="1">
      <c r="A58" s="13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</row>
    <row r="59" spans="1:22" ht="24.75" customHeight="1">
      <c r="A59" s="13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</row>
    <row r="60" spans="1:22" ht="24.75" customHeight="1">
      <c r="A60" s="13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</row>
    <row r="61" spans="1:22" ht="24.75" customHeight="1">
      <c r="A61" s="13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</row>
    <row r="62" spans="1:2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</sheetData>
  <sheetProtection/>
  <mergeCells count="65">
    <mergeCell ref="AG12:AI12"/>
    <mergeCell ref="X15:Z15"/>
    <mergeCell ref="AA16:AC16"/>
    <mergeCell ref="AD17:AF17"/>
    <mergeCell ref="AG18:AI18"/>
    <mergeCell ref="X3:Z3"/>
    <mergeCell ref="AA4:AC4"/>
    <mergeCell ref="AD5:AF5"/>
    <mergeCell ref="AG6:AI6"/>
    <mergeCell ref="X9:Z9"/>
    <mergeCell ref="H17:J17"/>
    <mergeCell ref="K18:M18"/>
    <mergeCell ref="B21:D21"/>
    <mergeCell ref="E22:G22"/>
    <mergeCell ref="H23:J23"/>
    <mergeCell ref="K20:M20"/>
    <mergeCell ref="K24:M24"/>
    <mergeCell ref="B3:D3"/>
    <mergeCell ref="E4:G4"/>
    <mergeCell ref="H5:J5"/>
    <mergeCell ref="K6:M6"/>
    <mergeCell ref="B9:D9"/>
    <mergeCell ref="E10:G10"/>
    <mergeCell ref="B20:D20"/>
    <mergeCell ref="E20:G20"/>
    <mergeCell ref="H20:J20"/>
    <mergeCell ref="B57:D57"/>
    <mergeCell ref="E57:G57"/>
    <mergeCell ref="H57:J57"/>
    <mergeCell ref="K57:M57"/>
    <mergeCell ref="AG8:AI8"/>
    <mergeCell ref="AG14:AI14"/>
    <mergeCell ref="H11:J11"/>
    <mergeCell ref="K12:M12"/>
    <mergeCell ref="B15:D15"/>
    <mergeCell ref="E16:G16"/>
    <mergeCell ref="B51:D51"/>
    <mergeCell ref="E51:G51"/>
    <mergeCell ref="H51:J51"/>
    <mergeCell ref="K51:M51"/>
    <mergeCell ref="AD8:AF8"/>
    <mergeCell ref="B14:D14"/>
    <mergeCell ref="E14:G14"/>
    <mergeCell ref="H14:J14"/>
    <mergeCell ref="K14:M14"/>
    <mergeCell ref="X14:Z14"/>
    <mergeCell ref="AD14:AF14"/>
    <mergeCell ref="AD11:AF11"/>
    <mergeCell ref="B8:D8"/>
    <mergeCell ref="E8:G8"/>
    <mergeCell ref="H8:J8"/>
    <mergeCell ref="K8:M8"/>
    <mergeCell ref="X8:Z8"/>
    <mergeCell ref="AA8:AC8"/>
    <mergeCell ref="AA10:AC10"/>
    <mergeCell ref="AA14:AC14"/>
    <mergeCell ref="A1:AQ1"/>
    <mergeCell ref="B2:D2"/>
    <mergeCell ref="E2:G2"/>
    <mergeCell ref="H2:J2"/>
    <mergeCell ref="K2:M2"/>
    <mergeCell ref="X2:Z2"/>
    <mergeCell ref="AA2:AC2"/>
    <mergeCell ref="AD2:AF2"/>
    <mergeCell ref="AG2:AI2"/>
  </mergeCells>
  <printOptions horizontalCentered="1"/>
  <pageMargins left="0.15748031496062992" right="0.1968503937007874" top="0.1968503937007874" bottom="0.1968503937007874" header="0.15748031496062992" footer="0.17"/>
  <pageSetup horizontalDpi="600" verticalDpi="600" orientation="landscape" paperSize="9" scale="67" r:id="rId1"/>
  <rowBreaks count="3" manualBreakCount="3">
    <brk id="24" max="255" man="1"/>
    <brk id="46" max="19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74"/>
  <sheetViews>
    <sheetView zoomScalePageLayoutView="0" workbookViewId="0" topLeftCell="A4">
      <selection activeCell="V55" sqref="V55"/>
    </sheetView>
  </sheetViews>
  <sheetFormatPr defaultColWidth="9.140625" defaultRowHeight="15"/>
  <cols>
    <col min="1" max="2" width="10.8515625" style="25" customWidth="1"/>
    <col min="3" max="3" width="3.421875" style="25" customWidth="1"/>
    <col min="4" max="4" width="2.57421875" style="25" customWidth="1"/>
    <col min="5" max="6" width="10.8515625" style="25" customWidth="1"/>
    <col min="7" max="7" width="3.421875" style="25" customWidth="1"/>
    <col min="8" max="8" width="2.57421875" style="25" customWidth="1"/>
    <col min="9" max="10" width="10.8515625" style="25" customWidth="1"/>
    <col min="11" max="12" width="3.421875" style="25" customWidth="1"/>
    <col min="13" max="14" width="10.8515625" style="25" customWidth="1"/>
    <col min="15" max="16" width="2.421875" style="25" customWidth="1"/>
    <col min="17" max="18" width="10.8515625" style="25" customWidth="1"/>
    <col min="19" max="20" width="3.421875" style="25" customWidth="1"/>
    <col min="21" max="22" width="10.8515625" style="25" customWidth="1"/>
    <col min="23" max="23" width="2.57421875" style="25" customWidth="1"/>
    <col min="24" max="24" width="3.421875" style="25" customWidth="1"/>
    <col min="25" max="26" width="10.8515625" style="25" customWidth="1"/>
    <col min="27" max="27" width="2.57421875" style="25" customWidth="1"/>
    <col min="28" max="28" width="3.421875" style="25" customWidth="1"/>
    <col min="29" max="30" width="10.8515625" style="25" customWidth="1"/>
    <col min="31" max="31" width="4.00390625" style="25" customWidth="1"/>
    <col min="32" max="33" width="10.8515625" style="25" customWidth="1"/>
    <col min="34" max="35" width="2.00390625" style="25" customWidth="1"/>
    <col min="36" max="37" width="10.8515625" style="25" customWidth="1"/>
    <col min="38" max="16384" width="9.00390625" style="25" customWidth="1"/>
  </cols>
  <sheetData>
    <row r="1" spans="1:37" ht="34.5" customHeight="1">
      <c r="A1" s="107" t="s">
        <v>166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61"/>
      <c r="AF1" s="61"/>
      <c r="AG1" s="61"/>
      <c r="AH1" s="61"/>
      <c r="AI1" s="61"/>
      <c r="AJ1" s="61"/>
      <c r="AK1" s="61"/>
    </row>
    <row r="2" spans="1:37" ht="28.5" customHeight="1">
      <c r="A2" s="103" t="s">
        <v>126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43"/>
      <c r="AF2" s="43"/>
      <c r="AG2" s="43"/>
      <c r="AH2" s="43"/>
      <c r="AI2" s="43"/>
      <c r="AJ2" s="43"/>
      <c r="AK2" s="43"/>
    </row>
    <row r="3" spans="1:30" ht="24.7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94" t="s">
        <v>125</v>
      </c>
      <c r="O3" s="94"/>
      <c r="P3" s="94"/>
      <c r="Q3" s="9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30" customHeight="1" thickBot="1">
      <c r="A4" s="37"/>
      <c r="B4" s="37"/>
      <c r="C4" s="37"/>
      <c r="D4" s="37"/>
      <c r="E4" s="37"/>
      <c r="F4" s="37"/>
      <c r="G4" s="37"/>
      <c r="H4" s="37"/>
      <c r="I4" s="37"/>
      <c r="J4" s="98" t="s">
        <v>232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37"/>
      <c r="W4" s="37"/>
      <c r="X4" s="37"/>
      <c r="Y4" s="37"/>
      <c r="Z4" s="37"/>
      <c r="AA4" s="37"/>
      <c r="AB4" s="37"/>
      <c r="AC4" s="37"/>
      <c r="AD4" s="37"/>
    </row>
    <row r="5" spans="1:31" ht="18" customHeight="1" thickBot="1">
      <c r="A5" s="37"/>
      <c r="B5" s="59"/>
      <c r="C5" s="59"/>
      <c r="D5" s="59"/>
      <c r="E5" s="59"/>
      <c r="F5" s="59"/>
      <c r="G5" s="59"/>
      <c r="H5" s="60"/>
      <c r="I5" s="60"/>
      <c r="J5" s="60"/>
      <c r="K5" s="60"/>
      <c r="L5" s="60"/>
      <c r="M5" s="60"/>
      <c r="N5" s="60"/>
      <c r="O5" s="269"/>
      <c r="P5" s="270"/>
      <c r="Q5" s="271"/>
      <c r="R5" s="271"/>
      <c r="S5" s="271"/>
      <c r="T5" s="271"/>
      <c r="U5" s="271"/>
      <c r="V5" s="271"/>
      <c r="W5" s="271"/>
      <c r="X5" s="59"/>
      <c r="Y5" s="59"/>
      <c r="Z5" s="59"/>
      <c r="AA5" s="59"/>
      <c r="AB5" s="59"/>
      <c r="AC5" s="59"/>
      <c r="AD5" s="59"/>
      <c r="AE5" s="59"/>
    </row>
    <row r="6" spans="1:31" s="33" customFormat="1" ht="21.75" customHeight="1" thickBot="1" thickTop="1">
      <c r="A6" s="49"/>
      <c r="B6" s="49"/>
      <c r="C6" s="49"/>
      <c r="D6" s="266"/>
      <c r="E6" s="266"/>
      <c r="F6" s="266"/>
      <c r="G6" s="268">
        <v>7</v>
      </c>
      <c r="H6" s="95"/>
      <c r="I6" s="95"/>
      <c r="J6" s="34"/>
      <c r="K6" s="34"/>
      <c r="L6" s="34"/>
      <c r="M6" s="34"/>
      <c r="N6" s="105" t="s">
        <v>124</v>
      </c>
      <c r="O6" s="106"/>
      <c r="P6" s="106"/>
      <c r="Q6" s="106"/>
      <c r="R6" s="34"/>
      <c r="S6" s="34"/>
      <c r="T6" s="34"/>
      <c r="U6" s="34"/>
      <c r="V6" s="272"/>
      <c r="W6" s="273"/>
      <c r="X6" s="274">
        <v>8</v>
      </c>
      <c r="Y6" s="266"/>
      <c r="Z6" s="266"/>
      <c r="AA6" s="266"/>
      <c r="AB6" s="49"/>
      <c r="AC6" s="49"/>
      <c r="AD6" s="59"/>
      <c r="AE6" s="59"/>
    </row>
    <row r="7" spans="1:31" ht="17.25" customHeight="1" thickTop="1">
      <c r="A7" s="49"/>
      <c r="B7" s="34"/>
      <c r="C7" s="263">
        <v>10</v>
      </c>
      <c r="D7" s="95"/>
      <c r="E7" s="95"/>
      <c r="F7" s="102" t="s">
        <v>123</v>
      </c>
      <c r="G7" s="102"/>
      <c r="H7" s="90"/>
      <c r="I7" s="90"/>
      <c r="J7" s="96"/>
      <c r="K7" s="277"/>
      <c r="L7" s="261">
        <v>7</v>
      </c>
      <c r="M7" s="54"/>
      <c r="N7" s="54"/>
      <c r="O7" s="54"/>
      <c r="P7" s="54"/>
      <c r="Q7" s="54"/>
      <c r="R7" s="54"/>
      <c r="S7" s="263">
        <v>5</v>
      </c>
      <c r="T7" s="97"/>
      <c r="U7" s="97"/>
      <c r="V7" s="90" t="s">
        <v>122</v>
      </c>
      <c r="W7" s="90"/>
      <c r="X7" s="102"/>
      <c r="Y7" s="102"/>
      <c r="Z7" s="92"/>
      <c r="AA7" s="275"/>
      <c r="AB7" s="261">
        <v>10</v>
      </c>
      <c r="AC7" s="34"/>
      <c r="AD7" s="59"/>
      <c r="AE7" s="59"/>
    </row>
    <row r="8" spans="1:31" ht="17.25" customHeight="1" thickBot="1">
      <c r="A8" s="49"/>
      <c r="B8" s="51"/>
      <c r="C8" s="264"/>
      <c r="D8" s="265"/>
      <c r="E8" s="266"/>
      <c r="F8" s="34"/>
      <c r="G8" s="34"/>
      <c r="H8" s="34"/>
      <c r="I8" s="34"/>
      <c r="J8" s="51"/>
      <c r="K8" s="264"/>
      <c r="L8" s="265"/>
      <c r="M8" s="266"/>
      <c r="N8" s="34"/>
      <c r="O8" s="34"/>
      <c r="P8" s="34"/>
      <c r="Q8" s="34"/>
      <c r="R8" s="51"/>
      <c r="S8" s="264"/>
      <c r="T8" s="265"/>
      <c r="U8" s="266"/>
      <c r="V8" s="34"/>
      <c r="W8" s="34"/>
      <c r="X8" s="34"/>
      <c r="Y8" s="34"/>
      <c r="Z8" s="51"/>
      <c r="AA8" s="264"/>
      <c r="AB8" s="265"/>
      <c r="AC8" s="266"/>
      <c r="AD8" s="59"/>
      <c r="AE8" s="59"/>
    </row>
    <row r="9" spans="1:31" ht="21.75" customHeight="1" thickBot="1" thickTop="1">
      <c r="A9" s="259">
        <v>7</v>
      </c>
      <c r="B9" s="89" t="s">
        <v>121</v>
      </c>
      <c r="C9" s="90"/>
      <c r="D9" s="102"/>
      <c r="E9" s="267"/>
      <c r="F9" s="261">
        <v>8</v>
      </c>
      <c r="G9" s="49"/>
      <c r="H9" s="49"/>
      <c r="I9" s="259">
        <v>8</v>
      </c>
      <c r="J9" s="89" t="s">
        <v>120</v>
      </c>
      <c r="K9" s="90"/>
      <c r="L9" s="102"/>
      <c r="M9" s="267"/>
      <c r="N9" s="261">
        <v>9</v>
      </c>
      <c r="O9" s="34"/>
      <c r="P9" s="34"/>
      <c r="Q9" s="259">
        <v>4</v>
      </c>
      <c r="R9" s="89" t="s">
        <v>119</v>
      </c>
      <c r="S9" s="90"/>
      <c r="T9" s="102"/>
      <c r="U9" s="267"/>
      <c r="V9" s="261">
        <v>9</v>
      </c>
      <c r="W9" s="49"/>
      <c r="X9" s="49"/>
      <c r="Y9" s="260">
        <v>1</v>
      </c>
      <c r="Z9" s="89" t="s">
        <v>118</v>
      </c>
      <c r="AA9" s="90"/>
      <c r="AB9" s="102"/>
      <c r="AC9" s="267"/>
      <c r="AD9" s="276">
        <v>18</v>
      </c>
      <c r="AE9" s="59"/>
    </row>
    <row r="10" spans="1:30" s="27" customFormat="1" ht="17.25">
      <c r="A10" s="87" t="s">
        <v>127</v>
      </c>
      <c r="B10" s="88"/>
      <c r="C10" s="31"/>
      <c r="D10" s="31"/>
      <c r="E10" s="87" t="s">
        <v>22</v>
      </c>
      <c r="F10" s="88"/>
      <c r="G10" s="31"/>
      <c r="H10" s="31"/>
      <c r="I10" s="87" t="s">
        <v>19</v>
      </c>
      <c r="J10" s="88"/>
      <c r="K10" s="31"/>
      <c r="L10" s="31"/>
      <c r="M10" s="87" t="s">
        <v>18</v>
      </c>
      <c r="N10" s="88"/>
      <c r="O10" s="58"/>
      <c r="P10" s="58"/>
      <c r="Q10" s="87" t="s">
        <v>17</v>
      </c>
      <c r="R10" s="88"/>
      <c r="S10" s="31"/>
      <c r="T10" s="31"/>
      <c r="U10" s="87" t="s">
        <v>20</v>
      </c>
      <c r="V10" s="88"/>
      <c r="W10" s="31"/>
      <c r="X10" s="31"/>
      <c r="Y10" s="87" t="s">
        <v>21</v>
      </c>
      <c r="Z10" s="88"/>
      <c r="AA10" s="31"/>
      <c r="AB10" s="31"/>
      <c r="AC10" s="87" t="s">
        <v>16</v>
      </c>
      <c r="AD10" s="88"/>
    </row>
    <row r="11" spans="1:30" s="235" customFormat="1" ht="42.75" customHeight="1" thickBot="1">
      <c r="A11" s="228" t="s">
        <v>179</v>
      </c>
      <c r="B11" s="229"/>
      <c r="C11" s="230"/>
      <c r="D11" s="230"/>
      <c r="E11" s="228" t="s">
        <v>230</v>
      </c>
      <c r="F11" s="229"/>
      <c r="G11" s="231"/>
      <c r="H11" s="231"/>
      <c r="I11" s="228" t="s">
        <v>174</v>
      </c>
      <c r="J11" s="229"/>
      <c r="K11" s="230"/>
      <c r="L11" s="230"/>
      <c r="M11" s="228" t="s">
        <v>186</v>
      </c>
      <c r="N11" s="229"/>
      <c r="O11" s="230"/>
      <c r="P11" s="230"/>
      <c r="Q11" s="228" t="s">
        <v>185</v>
      </c>
      <c r="R11" s="229"/>
      <c r="S11" s="230"/>
      <c r="T11" s="230"/>
      <c r="U11" s="228" t="s">
        <v>182</v>
      </c>
      <c r="V11" s="229"/>
      <c r="W11" s="230"/>
      <c r="X11" s="230"/>
      <c r="Y11" s="228" t="s">
        <v>172</v>
      </c>
      <c r="Z11" s="229"/>
      <c r="AA11" s="230"/>
      <c r="AB11" s="230"/>
      <c r="AC11" s="232" t="s">
        <v>231</v>
      </c>
      <c r="AD11" s="233"/>
    </row>
    <row r="12" spans="1:37" ht="33" customHeight="1" thickBot="1">
      <c r="A12" s="26"/>
      <c r="B12" s="26"/>
      <c r="C12" s="30"/>
      <c r="D12" s="30"/>
      <c r="E12" s="26"/>
      <c r="F12" s="26"/>
      <c r="G12" s="31"/>
      <c r="H12" s="31"/>
      <c r="I12" s="44"/>
      <c r="J12" s="44"/>
      <c r="K12" s="30"/>
      <c r="L12" s="30"/>
      <c r="M12" s="93" t="s">
        <v>55</v>
      </c>
      <c r="N12" s="93"/>
      <c r="O12" s="93"/>
      <c r="P12" s="93"/>
      <c r="Q12" s="93"/>
      <c r="R12" s="93"/>
      <c r="S12" s="30"/>
      <c r="T12" s="30"/>
      <c r="U12" s="26"/>
      <c r="V12" s="26"/>
      <c r="W12" s="30"/>
      <c r="X12" s="30"/>
      <c r="Y12" s="26"/>
      <c r="Z12" s="26"/>
      <c r="AA12" s="30"/>
      <c r="AB12" s="30"/>
      <c r="AC12" s="26"/>
      <c r="AD12" s="26"/>
      <c r="AF12" s="26"/>
      <c r="AG12" s="26"/>
      <c r="AH12" s="30"/>
      <c r="AI12" s="30"/>
      <c r="AJ12" s="26"/>
      <c r="AK12" s="26"/>
    </row>
    <row r="13" spans="1:30" s="27" customFormat="1" ht="30" customHeight="1" thickBot="1">
      <c r="A13" s="56"/>
      <c r="B13" s="56"/>
      <c r="C13" s="37"/>
      <c r="D13" s="32"/>
      <c r="E13" s="57"/>
      <c r="F13" s="57"/>
      <c r="G13" s="32"/>
      <c r="H13" s="32"/>
      <c r="I13" s="57"/>
      <c r="J13" s="57"/>
      <c r="K13" s="32"/>
      <c r="L13" s="32"/>
      <c r="M13" s="242" t="s">
        <v>237</v>
      </c>
      <c r="N13" s="243"/>
      <c r="O13" s="243"/>
      <c r="P13" s="243"/>
      <c r="Q13" s="243"/>
      <c r="R13" s="244"/>
      <c r="S13" s="32"/>
      <c r="T13" s="32"/>
      <c r="U13" s="57"/>
      <c r="V13" s="57"/>
      <c r="W13" s="32"/>
      <c r="X13" s="32"/>
      <c r="Y13" s="57"/>
      <c r="Z13" s="57"/>
      <c r="AA13" s="32"/>
      <c r="AB13" s="32"/>
      <c r="AC13" s="56"/>
      <c r="AD13" s="56"/>
    </row>
    <row r="14" spans="2:29" ht="24.75" thickBot="1">
      <c r="B14" s="94" t="s">
        <v>117</v>
      </c>
      <c r="C14" s="94"/>
      <c r="D14" s="94"/>
      <c r="E14" s="94"/>
      <c r="G14" s="52"/>
      <c r="H14" s="52"/>
      <c r="I14" s="49"/>
      <c r="J14" s="49"/>
      <c r="K14" s="49"/>
      <c r="L14" s="266"/>
      <c r="M14" s="266"/>
      <c r="N14" s="266"/>
      <c r="O14" s="284"/>
      <c r="P14" s="51" t="s">
        <v>94</v>
      </c>
      <c r="Q14" s="51"/>
      <c r="R14" s="51"/>
      <c r="S14" s="51"/>
      <c r="T14" s="34"/>
      <c r="U14" s="34"/>
      <c r="V14" s="34"/>
      <c r="W14" s="52"/>
      <c r="X14" s="52"/>
      <c r="Z14" s="94" t="s">
        <v>116</v>
      </c>
      <c r="AA14" s="94"/>
      <c r="AB14" s="94"/>
      <c r="AC14" s="94"/>
    </row>
    <row r="15" spans="1:30" ht="18" customHeight="1" thickTop="1">
      <c r="A15" s="38"/>
      <c r="B15" s="236" t="s">
        <v>233</v>
      </c>
      <c r="C15" s="237"/>
      <c r="D15" s="237"/>
      <c r="E15" s="238"/>
      <c r="F15" s="32"/>
      <c r="G15" s="52"/>
      <c r="H15" s="52"/>
      <c r="I15" s="49"/>
      <c r="J15" s="34"/>
      <c r="K15" s="263">
        <v>11</v>
      </c>
      <c r="L15" s="95"/>
      <c r="M15" s="95"/>
      <c r="N15" s="106" t="s">
        <v>115</v>
      </c>
      <c r="O15" s="106"/>
      <c r="P15" s="84"/>
      <c r="Q15" s="84"/>
      <c r="R15" s="96"/>
      <c r="S15" s="277"/>
      <c r="T15" s="261">
        <v>6</v>
      </c>
      <c r="U15" s="54"/>
      <c r="V15" s="54"/>
      <c r="W15" s="52"/>
      <c r="X15" s="52"/>
      <c r="Y15" s="32"/>
      <c r="Z15" s="236" t="s">
        <v>236</v>
      </c>
      <c r="AA15" s="237"/>
      <c r="AB15" s="237"/>
      <c r="AC15" s="238"/>
      <c r="AD15" s="47"/>
    </row>
    <row r="16" spans="1:30" ht="18" customHeight="1" thickBot="1">
      <c r="A16" s="38"/>
      <c r="B16" s="239"/>
      <c r="C16" s="240"/>
      <c r="D16" s="240"/>
      <c r="E16" s="241"/>
      <c r="F16" s="32"/>
      <c r="G16" s="52"/>
      <c r="H16" s="55"/>
      <c r="I16" s="49"/>
      <c r="J16" s="34"/>
      <c r="K16" s="282"/>
      <c r="L16" s="34"/>
      <c r="M16" s="34"/>
      <c r="N16" s="34"/>
      <c r="O16" s="34"/>
      <c r="P16" s="34"/>
      <c r="Q16" s="34"/>
      <c r="R16" s="34"/>
      <c r="S16" s="282"/>
      <c r="T16" s="34"/>
      <c r="U16" s="54"/>
      <c r="V16" s="54"/>
      <c r="W16" s="53"/>
      <c r="X16" s="52"/>
      <c r="Y16" s="32"/>
      <c r="Z16" s="239"/>
      <c r="AA16" s="240"/>
      <c r="AB16" s="240"/>
      <c r="AC16" s="241"/>
      <c r="AD16" s="47"/>
    </row>
    <row r="17" spans="1:30" ht="9.75" customHeight="1" thickBot="1">
      <c r="A17" s="37"/>
      <c r="B17" s="36"/>
      <c r="C17" s="278"/>
      <c r="D17" s="279"/>
      <c r="E17" s="280"/>
      <c r="F17" s="48"/>
      <c r="G17" s="32"/>
      <c r="H17" s="38"/>
      <c r="I17" s="49"/>
      <c r="J17" s="51"/>
      <c r="K17" s="264"/>
      <c r="L17" s="265"/>
      <c r="M17" s="266"/>
      <c r="N17" s="34"/>
      <c r="O17" s="34"/>
      <c r="P17" s="34"/>
      <c r="Q17" s="34"/>
      <c r="R17" s="266"/>
      <c r="S17" s="285"/>
      <c r="T17" s="51"/>
      <c r="U17" s="51"/>
      <c r="V17" s="34"/>
      <c r="W17" s="47"/>
      <c r="X17" s="32"/>
      <c r="Y17" s="37"/>
      <c r="Z17" s="287"/>
      <c r="AA17" s="288"/>
      <c r="AB17" s="35"/>
      <c r="AC17" s="35"/>
      <c r="AD17" s="48"/>
    </row>
    <row r="18" spans="1:30" ht="21.75" customHeight="1" thickBot="1" thickTop="1">
      <c r="A18" s="259">
        <v>9</v>
      </c>
      <c r="B18" s="83" t="s">
        <v>114</v>
      </c>
      <c r="C18" s="84"/>
      <c r="D18" s="106"/>
      <c r="E18" s="281"/>
      <c r="F18" s="261">
        <v>10</v>
      </c>
      <c r="G18" s="32"/>
      <c r="H18" s="38"/>
      <c r="I18" s="259">
        <v>8</v>
      </c>
      <c r="J18" s="89" t="s">
        <v>113</v>
      </c>
      <c r="K18" s="90"/>
      <c r="L18" s="102"/>
      <c r="M18" s="267"/>
      <c r="N18" s="261">
        <v>11</v>
      </c>
      <c r="O18" s="49"/>
      <c r="P18" s="49"/>
      <c r="Q18" s="286">
        <v>10</v>
      </c>
      <c r="R18" s="102" t="s">
        <v>112</v>
      </c>
      <c r="S18" s="102"/>
      <c r="T18" s="90"/>
      <c r="U18" s="91"/>
      <c r="V18" s="262">
        <v>9</v>
      </c>
      <c r="W18" s="47"/>
      <c r="X18" s="32"/>
      <c r="Y18" s="286">
        <v>13</v>
      </c>
      <c r="Z18" s="106" t="s">
        <v>111</v>
      </c>
      <c r="AA18" s="106"/>
      <c r="AB18" s="84"/>
      <c r="AC18" s="85"/>
      <c r="AD18" s="261">
        <v>11</v>
      </c>
    </row>
    <row r="19" spans="1:30" s="27" customFormat="1" ht="18" customHeight="1">
      <c r="A19" s="87" t="s">
        <v>110</v>
      </c>
      <c r="B19" s="88"/>
      <c r="C19" s="31"/>
      <c r="D19" s="31"/>
      <c r="E19" s="87" t="s">
        <v>109</v>
      </c>
      <c r="F19" s="88"/>
      <c r="G19" s="40"/>
      <c r="H19" s="46"/>
      <c r="I19" s="87" t="s">
        <v>108</v>
      </c>
      <c r="J19" s="88"/>
      <c r="K19" s="31"/>
      <c r="L19" s="31"/>
      <c r="M19" s="87" t="s">
        <v>107</v>
      </c>
      <c r="N19" s="88"/>
      <c r="O19" s="31"/>
      <c r="P19" s="31"/>
      <c r="Q19" s="87" t="s">
        <v>106</v>
      </c>
      <c r="R19" s="88"/>
      <c r="S19" s="31"/>
      <c r="T19" s="31"/>
      <c r="U19" s="87" t="s">
        <v>105</v>
      </c>
      <c r="V19" s="88"/>
      <c r="W19" s="45"/>
      <c r="X19" s="40"/>
      <c r="Y19" s="87" t="s">
        <v>104</v>
      </c>
      <c r="Z19" s="88"/>
      <c r="AA19" s="31"/>
      <c r="AB19" s="31"/>
      <c r="AC19" s="87" t="s">
        <v>103</v>
      </c>
      <c r="AD19" s="88"/>
    </row>
    <row r="20" spans="1:30" ht="42.75" customHeight="1" thickBot="1">
      <c r="A20" s="228" t="s">
        <v>186</v>
      </c>
      <c r="B20" s="229"/>
      <c r="C20" s="30"/>
      <c r="D20" s="30"/>
      <c r="E20" s="228" t="s">
        <v>233</v>
      </c>
      <c r="F20" s="229"/>
      <c r="G20" s="28"/>
      <c r="H20" s="28"/>
      <c r="I20" s="228" t="s">
        <v>179</v>
      </c>
      <c r="J20" s="229"/>
      <c r="K20" s="30"/>
      <c r="L20" s="30"/>
      <c r="M20" s="228" t="s">
        <v>237</v>
      </c>
      <c r="N20" s="229"/>
      <c r="O20" s="31"/>
      <c r="P20" s="31"/>
      <c r="Q20" s="228" t="s">
        <v>185</v>
      </c>
      <c r="R20" s="229"/>
      <c r="S20" s="30"/>
      <c r="T20" s="30"/>
      <c r="U20" s="228" t="s">
        <v>172</v>
      </c>
      <c r="V20" s="229"/>
      <c r="W20" s="28"/>
      <c r="X20" s="28"/>
      <c r="Y20" s="228" t="s">
        <v>235</v>
      </c>
      <c r="Z20" s="229"/>
      <c r="AC20" s="228" t="s">
        <v>172</v>
      </c>
      <c r="AD20" s="229"/>
    </row>
    <row r="21" spans="5:30" ht="15" customHeight="1">
      <c r="E21" s="38"/>
      <c r="F21" s="57"/>
      <c r="G21" s="57"/>
      <c r="H21" s="57"/>
      <c r="I21" s="57"/>
      <c r="J21" s="32"/>
      <c r="K21" s="32"/>
      <c r="L21" s="38"/>
      <c r="M21" s="38"/>
      <c r="N21" s="57"/>
      <c r="O21" s="57"/>
      <c r="P21" s="57"/>
      <c r="Q21" s="57"/>
      <c r="R21" s="32"/>
      <c r="S21" s="32"/>
      <c r="T21" s="32"/>
      <c r="U21" s="32"/>
      <c r="V21" s="57"/>
      <c r="W21" s="57"/>
      <c r="X21" s="57"/>
      <c r="Y21" s="57"/>
      <c r="Z21" s="47"/>
      <c r="AA21" s="32"/>
      <c r="AB21" s="32"/>
      <c r="AC21" s="32"/>
      <c r="AD21" s="37"/>
    </row>
    <row r="22" spans="1:37" ht="24">
      <c r="A22" s="103" t="s">
        <v>128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43"/>
      <c r="AF22" s="43"/>
      <c r="AG22" s="43"/>
      <c r="AH22" s="43"/>
      <c r="AI22" s="43"/>
      <c r="AJ22" s="43"/>
      <c r="AK22" s="43"/>
    </row>
    <row r="23" spans="1:37" ht="24.75" thickBo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04" t="s">
        <v>59</v>
      </c>
      <c r="O23" s="104"/>
      <c r="P23" s="104"/>
      <c r="Q23" s="104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F23" s="26"/>
      <c r="AG23" s="26"/>
      <c r="AH23" s="39"/>
      <c r="AI23" s="39"/>
      <c r="AJ23" s="26"/>
      <c r="AK23" s="26"/>
    </row>
    <row r="24" spans="1:30" ht="30.75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98" t="s">
        <v>238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18" customHeight="1" thickBot="1">
      <c r="A25" s="37"/>
      <c r="B25" s="59"/>
      <c r="C25" s="59"/>
      <c r="D25" s="59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269"/>
      <c r="P25" s="270"/>
      <c r="Q25" s="271"/>
      <c r="R25" s="271"/>
      <c r="S25" s="271"/>
      <c r="T25" s="271"/>
      <c r="U25" s="271"/>
      <c r="V25" s="271"/>
      <c r="W25" s="271"/>
      <c r="X25" s="59"/>
      <c r="Y25" s="59"/>
      <c r="Z25" s="59"/>
      <c r="AA25" s="59"/>
      <c r="AB25" s="59"/>
      <c r="AC25" s="59"/>
      <c r="AD25" s="59"/>
    </row>
    <row r="26" spans="1:30" ht="18" customHeight="1" thickBot="1" thickTop="1">
      <c r="A26" s="49"/>
      <c r="B26" s="49"/>
      <c r="C26" s="49"/>
      <c r="D26" s="51"/>
      <c r="E26" s="51"/>
      <c r="F26" s="34"/>
      <c r="G26" s="289">
        <v>9</v>
      </c>
      <c r="H26" s="291"/>
      <c r="I26" s="291"/>
      <c r="J26" s="290"/>
      <c r="K26" s="290"/>
      <c r="L26" s="34"/>
      <c r="M26" s="34"/>
      <c r="N26" s="101" t="s">
        <v>102</v>
      </c>
      <c r="O26" s="102"/>
      <c r="P26" s="102"/>
      <c r="Q26" s="102"/>
      <c r="R26" s="34"/>
      <c r="S26" s="34"/>
      <c r="T26" s="34"/>
      <c r="U26" s="34"/>
      <c r="V26" s="272"/>
      <c r="W26" s="273"/>
      <c r="X26" s="274">
        <v>10</v>
      </c>
      <c r="Y26" s="266"/>
      <c r="Z26" s="266"/>
      <c r="AA26" s="266"/>
      <c r="AB26" s="49"/>
      <c r="AC26" s="49"/>
      <c r="AD26" s="59"/>
    </row>
    <row r="27" spans="1:30" ht="18" customHeight="1" thickTop="1">
      <c r="A27" s="49"/>
      <c r="B27" s="34"/>
      <c r="C27" s="263">
        <v>7</v>
      </c>
      <c r="D27" s="95"/>
      <c r="E27" s="95"/>
      <c r="F27" s="84" t="s">
        <v>101</v>
      </c>
      <c r="G27" s="84"/>
      <c r="H27" s="106"/>
      <c r="I27" s="106"/>
      <c r="J27" s="92"/>
      <c r="K27" s="275"/>
      <c r="L27" s="261">
        <v>9</v>
      </c>
      <c r="M27" s="54"/>
      <c r="N27" s="54"/>
      <c r="O27" s="54"/>
      <c r="P27" s="54"/>
      <c r="Q27" s="54"/>
      <c r="R27" s="54"/>
      <c r="S27" s="263">
        <v>9</v>
      </c>
      <c r="T27" s="97"/>
      <c r="U27" s="97"/>
      <c r="V27" s="84" t="s">
        <v>100</v>
      </c>
      <c r="W27" s="84"/>
      <c r="X27" s="106"/>
      <c r="Y27" s="106"/>
      <c r="Z27" s="92"/>
      <c r="AA27" s="275"/>
      <c r="AB27" s="261">
        <v>13</v>
      </c>
      <c r="AC27" s="34"/>
      <c r="AD27" s="59"/>
    </row>
    <row r="28" spans="1:31" ht="18" customHeight="1" thickBot="1">
      <c r="A28" s="49"/>
      <c r="B28" s="266"/>
      <c r="C28" s="285"/>
      <c r="D28" s="51"/>
      <c r="E28" s="51"/>
      <c r="F28" s="34"/>
      <c r="G28" s="34"/>
      <c r="H28" s="34"/>
      <c r="I28" s="34"/>
      <c r="J28" s="51"/>
      <c r="K28" s="264"/>
      <c r="L28" s="265"/>
      <c r="M28" s="266"/>
      <c r="N28" s="86"/>
      <c r="O28" s="86"/>
      <c r="P28" s="86"/>
      <c r="Q28" s="86"/>
      <c r="R28" s="266"/>
      <c r="S28" s="285"/>
      <c r="T28" s="51"/>
      <c r="U28" s="51"/>
      <c r="V28" s="34"/>
      <c r="W28" s="34"/>
      <c r="X28" s="34"/>
      <c r="Y28" s="34"/>
      <c r="Z28" s="51"/>
      <c r="AA28" s="264"/>
      <c r="AB28" s="265"/>
      <c r="AC28" s="266"/>
      <c r="AD28" s="59"/>
      <c r="AE28" s="41"/>
    </row>
    <row r="29" spans="1:31" ht="21.75" customHeight="1" thickBot="1" thickTop="1">
      <c r="A29" s="286">
        <v>11</v>
      </c>
      <c r="B29" s="106" t="s">
        <v>99</v>
      </c>
      <c r="C29" s="106"/>
      <c r="D29" s="84"/>
      <c r="E29" s="85"/>
      <c r="F29" s="261">
        <v>7</v>
      </c>
      <c r="G29" s="49"/>
      <c r="H29" s="49"/>
      <c r="I29" s="259">
        <v>8</v>
      </c>
      <c r="J29" s="83" t="s">
        <v>98</v>
      </c>
      <c r="K29" s="84"/>
      <c r="L29" s="106"/>
      <c r="M29" s="281"/>
      <c r="N29" s="261">
        <v>9</v>
      </c>
      <c r="O29" s="34"/>
      <c r="P29" s="34"/>
      <c r="Q29" s="286">
        <v>12</v>
      </c>
      <c r="R29" s="106" t="s">
        <v>97</v>
      </c>
      <c r="S29" s="106"/>
      <c r="T29" s="84"/>
      <c r="U29" s="85"/>
      <c r="V29" s="262">
        <v>6</v>
      </c>
      <c r="W29" s="49"/>
      <c r="X29" s="49"/>
      <c r="Y29" s="260">
        <v>8</v>
      </c>
      <c r="Z29" s="83" t="s">
        <v>96</v>
      </c>
      <c r="AA29" s="84"/>
      <c r="AB29" s="106"/>
      <c r="AC29" s="281"/>
      <c r="AD29" s="276">
        <v>10</v>
      </c>
      <c r="AE29" s="41"/>
    </row>
    <row r="30" spans="1:30" s="27" customFormat="1" ht="18" customHeight="1">
      <c r="A30" s="87" t="s">
        <v>23</v>
      </c>
      <c r="B30" s="88"/>
      <c r="C30" s="31"/>
      <c r="D30" s="31"/>
      <c r="E30" s="87" t="s">
        <v>30</v>
      </c>
      <c r="F30" s="88"/>
      <c r="G30" s="31"/>
      <c r="H30" s="31"/>
      <c r="I30" s="87" t="s">
        <v>27</v>
      </c>
      <c r="J30" s="88"/>
      <c r="K30" s="31"/>
      <c r="L30" s="31"/>
      <c r="M30" s="87" t="s">
        <v>26</v>
      </c>
      <c r="N30" s="88"/>
      <c r="O30" s="58"/>
      <c r="P30" s="58"/>
      <c r="Q30" s="87" t="s">
        <v>25</v>
      </c>
      <c r="R30" s="88"/>
      <c r="S30" s="31"/>
      <c r="T30" s="31"/>
      <c r="U30" s="87" t="s">
        <v>28</v>
      </c>
      <c r="V30" s="88"/>
      <c r="W30" s="31"/>
      <c r="X30" s="31"/>
      <c r="Y30" s="87" t="s">
        <v>29</v>
      </c>
      <c r="Z30" s="88"/>
      <c r="AA30" s="31"/>
      <c r="AB30" s="31"/>
      <c r="AC30" s="87" t="s">
        <v>24</v>
      </c>
      <c r="AD30" s="88"/>
    </row>
    <row r="31" spans="1:30" s="234" customFormat="1" ht="42.75" customHeight="1" thickBot="1">
      <c r="A31" s="228" t="s">
        <v>170</v>
      </c>
      <c r="B31" s="229"/>
      <c r="C31" s="230"/>
      <c r="D31" s="230"/>
      <c r="E31" s="228" t="s">
        <v>183</v>
      </c>
      <c r="F31" s="229"/>
      <c r="G31" s="231"/>
      <c r="H31" s="231"/>
      <c r="I31" s="228" t="s">
        <v>178</v>
      </c>
      <c r="J31" s="229"/>
      <c r="K31" s="230"/>
      <c r="L31" s="230"/>
      <c r="M31" s="228" t="s">
        <v>201</v>
      </c>
      <c r="N31" s="229"/>
      <c r="O31" s="230"/>
      <c r="P31" s="230"/>
      <c r="Q31" s="228" t="s">
        <v>200</v>
      </c>
      <c r="R31" s="229"/>
      <c r="S31" s="230"/>
      <c r="T31" s="230"/>
      <c r="U31" s="228" t="s">
        <v>202</v>
      </c>
      <c r="V31" s="229"/>
      <c r="W31" s="230"/>
      <c r="X31" s="230"/>
      <c r="Y31" s="228" t="s">
        <v>173</v>
      </c>
      <c r="Z31" s="229"/>
      <c r="AA31" s="230"/>
      <c r="AB31" s="230"/>
      <c r="AC31" s="228" t="s">
        <v>238</v>
      </c>
      <c r="AD31" s="229"/>
    </row>
    <row r="32" spans="1:37" ht="33" customHeight="1" thickBot="1">
      <c r="A32" s="26"/>
      <c r="B32" s="26"/>
      <c r="C32" s="30"/>
      <c r="D32" s="30"/>
      <c r="E32" s="26"/>
      <c r="F32" s="26"/>
      <c r="G32" s="31"/>
      <c r="H32" s="31"/>
      <c r="I32" s="44"/>
      <c r="J32" s="44"/>
      <c r="K32" s="30"/>
      <c r="L32" s="30"/>
      <c r="M32" s="93" t="s">
        <v>63</v>
      </c>
      <c r="N32" s="93"/>
      <c r="O32" s="93"/>
      <c r="P32" s="93"/>
      <c r="Q32" s="93"/>
      <c r="R32" s="93"/>
      <c r="S32" s="30"/>
      <c r="T32" s="30"/>
      <c r="U32" s="26"/>
      <c r="V32" s="26"/>
      <c r="W32" s="30"/>
      <c r="X32" s="30"/>
      <c r="Y32" s="26"/>
      <c r="Z32" s="26"/>
      <c r="AA32" s="30"/>
      <c r="AB32" s="30"/>
      <c r="AC32" s="26"/>
      <c r="AD32" s="26"/>
      <c r="AF32" s="26"/>
      <c r="AG32" s="26"/>
      <c r="AH32" s="30"/>
      <c r="AI32" s="30"/>
      <c r="AJ32" s="26"/>
      <c r="AK32" s="26"/>
    </row>
    <row r="33" spans="1:37" ht="27.75" customHeight="1" thickBot="1">
      <c r="A33" s="56"/>
      <c r="B33" s="56"/>
      <c r="C33" s="37"/>
      <c r="D33" s="32"/>
      <c r="E33" s="57"/>
      <c r="F33" s="57"/>
      <c r="G33" s="32"/>
      <c r="H33" s="32"/>
      <c r="I33" s="57"/>
      <c r="J33" s="57"/>
      <c r="K33" s="32"/>
      <c r="L33" s="32"/>
      <c r="M33" s="242" t="s">
        <v>240</v>
      </c>
      <c r="N33" s="243"/>
      <c r="O33" s="243"/>
      <c r="P33" s="243"/>
      <c r="Q33" s="243"/>
      <c r="R33" s="244"/>
      <c r="S33" s="32"/>
      <c r="T33" s="32"/>
      <c r="U33" s="57"/>
      <c r="V33" s="57"/>
      <c r="W33" s="32"/>
      <c r="X33" s="32"/>
      <c r="Y33" s="57"/>
      <c r="Z33" s="57"/>
      <c r="AA33" s="32"/>
      <c r="AB33" s="32"/>
      <c r="AC33" s="56"/>
      <c r="AD33" s="56"/>
      <c r="AE33" s="27"/>
      <c r="AF33" s="27"/>
      <c r="AG33" s="27"/>
      <c r="AH33" s="27"/>
      <c r="AI33" s="27"/>
      <c r="AJ33" s="27"/>
      <c r="AK33" s="27"/>
    </row>
    <row r="34" spans="2:29" ht="24.75" thickBot="1">
      <c r="B34" s="94" t="s">
        <v>95</v>
      </c>
      <c r="C34" s="94"/>
      <c r="D34" s="94"/>
      <c r="E34" s="94"/>
      <c r="G34" s="52"/>
      <c r="H34" s="52"/>
      <c r="I34" s="49"/>
      <c r="J34" s="49"/>
      <c r="K34" s="49"/>
      <c r="L34" s="51"/>
      <c r="M34" s="51"/>
      <c r="N34" s="51"/>
      <c r="O34" s="283"/>
      <c r="P34" s="265" t="s">
        <v>94</v>
      </c>
      <c r="Q34" s="266"/>
      <c r="R34" s="266"/>
      <c r="S34" s="266"/>
      <c r="T34" s="34"/>
      <c r="U34" s="34"/>
      <c r="V34" s="34"/>
      <c r="W34" s="52"/>
      <c r="X34" s="52"/>
      <c r="Z34" s="94" t="s">
        <v>93</v>
      </c>
      <c r="AA34" s="94"/>
      <c r="AB34" s="94"/>
      <c r="AC34" s="94"/>
    </row>
    <row r="35" spans="1:30" ht="18" customHeight="1" thickTop="1">
      <c r="A35" s="38"/>
      <c r="B35" s="236" t="s">
        <v>239</v>
      </c>
      <c r="C35" s="237"/>
      <c r="D35" s="237"/>
      <c r="E35" s="238"/>
      <c r="F35" s="32"/>
      <c r="G35" s="52"/>
      <c r="H35" s="52"/>
      <c r="I35" s="49"/>
      <c r="J35" s="34"/>
      <c r="K35" s="293">
        <v>7</v>
      </c>
      <c r="L35" s="95"/>
      <c r="M35" s="95"/>
      <c r="N35" s="90" t="s">
        <v>92</v>
      </c>
      <c r="O35" s="90"/>
      <c r="P35" s="102"/>
      <c r="Q35" s="102"/>
      <c r="R35" s="92"/>
      <c r="S35" s="275"/>
      <c r="T35" s="261">
        <v>13</v>
      </c>
      <c r="U35" s="54"/>
      <c r="V35" s="54"/>
      <c r="W35" s="52"/>
      <c r="X35" s="52"/>
      <c r="Y35" s="32"/>
      <c r="Z35" s="236" t="s">
        <v>242</v>
      </c>
      <c r="AA35" s="237"/>
      <c r="AB35" s="237"/>
      <c r="AC35" s="238"/>
      <c r="AD35" s="47"/>
    </row>
    <row r="36" spans="1:30" ht="14.25" customHeight="1" thickBot="1">
      <c r="A36" s="38"/>
      <c r="B36" s="239"/>
      <c r="C36" s="240"/>
      <c r="D36" s="240"/>
      <c r="E36" s="241"/>
      <c r="F36" s="32"/>
      <c r="G36" s="52"/>
      <c r="H36" s="55"/>
      <c r="I36" s="49"/>
      <c r="J36" s="34"/>
      <c r="K36" s="282"/>
      <c r="L36" s="34"/>
      <c r="M36" s="34"/>
      <c r="N36" s="34"/>
      <c r="O36" s="34"/>
      <c r="P36" s="34"/>
      <c r="Q36" s="34"/>
      <c r="R36" s="34"/>
      <c r="S36" s="282"/>
      <c r="T36" s="34"/>
      <c r="U36" s="54"/>
      <c r="V36" s="54"/>
      <c r="W36" s="53"/>
      <c r="X36" s="52"/>
      <c r="Y36" s="32"/>
      <c r="Z36" s="239"/>
      <c r="AA36" s="240"/>
      <c r="AB36" s="240"/>
      <c r="AC36" s="241"/>
      <c r="AD36" s="47"/>
    </row>
    <row r="37" spans="1:30" ht="14.25" thickBot="1">
      <c r="A37" s="41"/>
      <c r="B37" s="42"/>
      <c r="C37" s="283"/>
      <c r="D37" s="295"/>
      <c r="E37" s="296"/>
      <c r="F37" s="48"/>
      <c r="G37" s="32"/>
      <c r="H37" s="38"/>
      <c r="I37" s="49"/>
      <c r="J37" s="266"/>
      <c r="K37" s="285"/>
      <c r="L37" s="51"/>
      <c r="M37" s="51"/>
      <c r="N37" s="34"/>
      <c r="O37" s="34"/>
      <c r="P37" s="34"/>
      <c r="Q37" s="34"/>
      <c r="R37" s="266"/>
      <c r="S37" s="285"/>
      <c r="T37" s="51"/>
      <c r="U37" s="51"/>
      <c r="V37" s="34"/>
      <c r="W37" s="47"/>
      <c r="X37" s="32"/>
      <c r="Y37" s="37"/>
      <c r="Z37" s="36"/>
      <c r="AA37" s="278"/>
      <c r="AB37" s="279"/>
      <c r="AC37" s="280"/>
      <c r="AD37" s="48"/>
    </row>
    <row r="38" spans="1:30" ht="21.75" customHeight="1" thickBot="1" thickTop="1">
      <c r="A38" s="50">
        <v>11</v>
      </c>
      <c r="B38" s="89" t="s">
        <v>91</v>
      </c>
      <c r="C38" s="90"/>
      <c r="D38" s="102"/>
      <c r="E38" s="267"/>
      <c r="F38" s="261">
        <v>12</v>
      </c>
      <c r="G38" s="32"/>
      <c r="H38" s="38"/>
      <c r="I38" s="294">
        <v>10</v>
      </c>
      <c r="J38" s="106" t="s">
        <v>90</v>
      </c>
      <c r="K38" s="106"/>
      <c r="L38" s="84"/>
      <c r="M38" s="85"/>
      <c r="N38" s="261">
        <v>9</v>
      </c>
      <c r="O38" s="49"/>
      <c r="P38" s="49"/>
      <c r="Q38" s="292">
        <v>9</v>
      </c>
      <c r="R38" s="106" t="s">
        <v>89</v>
      </c>
      <c r="S38" s="106"/>
      <c r="T38" s="84"/>
      <c r="U38" s="85"/>
      <c r="V38" s="262">
        <v>7</v>
      </c>
      <c r="W38" s="47"/>
      <c r="X38" s="32"/>
      <c r="Y38" s="245">
        <v>7</v>
      </c>
      <c r="Z38" s="83" t="s">
        <v>88</v>
      </c>
      <c r="AA38" s="84"/>
      <c r="AB38" s="106"/>
      <c r="AC38" s="281"/>
      <c r="AD38" s="261">
        <v>8</v>
      </c>
    </row>
    <row r="39" spans="1:30" s="27" customFormat="1" ht="17.25">
      <c r="A39" s="87" t="s">
        <v>87</v>
      </c>
      <c r="B39" s="88"/>
      <c r="C39" s="31"/>
      <c r="D39" s="31"/>
      <c r="E39" s="87" t="s">
        <v>86</v>
      </c>
      <c r="F39" s="88"/>
      <c r="G39" s="40"/>
      <c r="H39" s="46"/>
      <c r="I39" s="87" t="s">
        <v>85</v>
      </c>
      <c r="J39" s="88"/>
      <c r="K39" s="31"/>
      <c r="L39" s="31"/>
      <c r="M39" s="87" t="s">
        <v>84</v>
      </c>
      <c r="N39" s="88"/>
      <c r="O39" s="31"/>
      <c r="P39" s="31"/>
      <c r="Q39" s="87" t="s">
        <v>83</v>
      </c>
      <c r="R39" s="88"/>
      <c r="S39" s="31"/>
      <c r="T39" s="31"/>
      <c r="U39" s="87" t="s">
        <v>82</v>
      </c>
      <c r="V39" s="88"/>
      <c r="W39" s="45"/>
      <c r="X39" s="40"/>
      <c r="Y39" s="87" t="s">
        <v>81</v>
      </c>
      <c r="Z39" s="88"/>
      <c r="AA39" s="31"/>
      <c r="AB39" s="31"/>
      <c r="AC39" s="87" t="s">
        <v>80</v>
      </c>
      <c r="AD39" s="88"/>
    </row>
    <row r="40" spans="1:30" ht="43.5" customHeight="1" thickBot="1">
      <c r="A40" s="228" t="s">
        <v>170</v>
      </c>
      <c r="B40" s="229"/>
      <c r="C40" s="30"/>
      <c r="D40" s="30"/>
      <c r="E40" s="228" t="s">
        <v>200</v>
      </c>
      <c r="F40" s="229"/>
      <c r="G40" s="28"/>
      <c r="H40" s="28"/>
      <c r="I40" s="228" t="s">
        <v>183</v>
      </c>
      <c r="J40" s="229"/>
      <c r="K40" s="30"/>
      <c r="L40" s="30"/>
      <c r="M40" s="228" t="s">
        <v>178</v>
      </c>
      <c r="N40" s="229"/>
      <c r="O40" s="31"/>
      <c r="P40" s="31"/>
      <c r="Q40" s="228" t="s">
        <v>202</v>
      </c>
      <c r="R40" s="229"/>
      <c r="S40" s="30"/>
      <c r="T40" s="30"/>
      <c r="U40" s="228" t="s">
        <v>173</v>
      </c>
      <c r="V40" s="229"/>
      <c r="W40" s="28"/>
      <c r="X40" s="28"/>
      <c r="Y40" s="228" t="s">
        <v>178</v>
      </c>
      <c r="Z40" s="229"/>
      <c r="AC40" s="228" t="s">
        <v>241</v>
      </c>
      <c r="AD40" s="229"/>
    </row>
    <row r="41" spans="5:30" ht="15" customHeight="1">
      <c r="E41" s="38"/>
      <c r="F41" s="28"/>
      <c r="G41" s="28"/>
      <c r="H41" s="28"/>
      <c r="I41" s="26"/>
      <c r="J41" s="26"/>
      <c r="K41" s="30"/>
      <c r="L41" s="30"/>
      <c r="M41" s="26"/>
      <c r="N41" s="26"/>
      <c r="O41" s="31"/>
      <c r="P41" s="31"/>
      <c r="Q41" s="44"/>
      <c r="R41" s="44"/>
      <c r="S41" s="30"/>
      <c r="T41" s="30"/>
      <c r="U41" s="26"/>
      <c r="V41" s="26"/>
      <c r="W41" s="28"/>
      <c r="X41" s="28"/>
      <c r="Y41" s="29"/>
      <c r="Z41" s="29"/>
      <c r="AC41" s="29"/>
      <c r="AD41" s="29"/>
    </row>
    <row r="42" spans="1:30" ht="24">
      <c r="A42" s="103" t="s">
        <v>129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1:30" ht="24.75" thickBo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04" t="s">
        <v>67</v>
      </c>
      <c r="O43" s="104"/>
      <c r="P43" s="104"/>
      <c r="Q43" s="104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26.25" thickBot="1">
      <c r="A44" s="37"/>
      <c r="B44" s="37"/>
      <c r="C44" s="37"/>
      <c r="D44" s="37"/>
      <c r="E44" s="37"/>
      <c r="F44" s="37"/>
      <c r="G44" s="37"/>
      <c r="H44" s="37"/>
      <c r="I44" s="37"/>
      <c r="J44" s="98" t="s">
        <v>245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4.25" thickBot="1">
      <c r="A45" s="37"/>
      <c r="B45" s="59"/>
      <c r="C45" s="59"/>
      <c r="D45" s="59"/>
      <c r="E45" s="59"/>
      <c r="F45" s="59"/>
      <c r="G45" s="59"/>
      <c r="H45" s="60"/>
      <c r="I45" s="60"/>
      <c r="J45" s="60"/>
      <c r="K45" s="60"/>
      <c r="L45" s="60"/>
      <c r="M45" s="60"/>
      <c r="N45" s="60"/>
      <c r="O45" s="269"/>
      <c r="P45" s="270"/>
      <c r="Q45" s="271"/>
      <c r="R45" s="271"/>
      <c r="S45" s="271"/>
      <c r="T45" s="271"/>
      <c r="U45" s="271"/>
      <c r="V45" s="271"/>
      <c r="W45" s="271"/>
      <c r="X45" s="59"/>
      <c r="Y45" s="59"/>
      <c r="Z45" s="59"/>
      <c r="AA45" s="59"/>
      <c r="AB45" s="59"/>
      <c r="AC45" s="59"/>
      <c r="AD45" s="59"/>
    </row>
    <row r="46" spans="1:30" ht="21.75" customHeight="1" thickBot="1" thickTop="1">
      <c r="A46" s="49"/>
      <c r="B46" s="49"/>
      <c r="C46" s="49"/>
      <c r="D46" s="51"/>
      <c r="E46" s="51"/>
      <c r="F46" s="34"/>
      <c r="G46" s="289">
        <v>8</v>
      </c>
      <c r="H46" s="291"/>
      <c r="I46" s="291"/>
      <c r="J46" s="290"/>
      <c r="K46" s="290"/>
      <c r="L46" s="34"/>
      <c r="M46" s="34"/>
      <c r="N46" s="101" t="s">
        <v>132</v>
      </c>
      <c r="O46" s="102"/>
      <c r="P46" s="102"/>
      <c r="Q46" s="102"/>
      <c r="R46" s="34"/>
      <c r="S46" s="34"/>
      <c r="T46" s="299"/>
      <c r="U46" s="299"/>
      <c r="V46" s="297"/>
      <c r="W46" s="298"/>
      <c r="X46" s="261">
        <v>10</v>
      </c>
      <c r="Y46" s="34"/>
      <c r="Z46" s="51"/>
      <c r="AA46" s="51"/>
      <c r="AB46" s="49"/>
      <c r="AC46" s="49"/>
      <c r="AD46" s="59"/>
    </row>
    <row r="47" spans="1:30" ht="18" thickTop="1">
      <c r="A47" s="49"/>
      <c r="B47" s="34"/>
      <c r="C47" s="263">
        <v>5</v>
      </c>
      <c r="D47" s="95"/>
      <c r="E47" s="95"/>
      <c r="F47" s="84" t="s">
        <v>133</v>
      </c>
      <c r="G47" s="84"/>
      <c r="H47" s="106"/>
      <c r="I47" s="106"/>
      <c r="J47" s="92"/>
      <c r="K47" s="275"/>
      <c r="L47" s="261">
        <v>10</v>
      </c>
      <c r="M47" s="54"/>
      <c r="N47" s="54"/>
      <c r="O47" s="54"/>
      <c r="P47" s="54"/>
      <c r="Q47" s="54"/>
      <c r="R47" s="54"/>
      <c r="S47" s="263">
        <v>9</v>
      </c>
      <c r="T47" s="95"/>
      <c r="U47" s="95"/>
      <c r="V47" s="106" t="s">
        <v>134</v>
      </c>
      <c r="W47" s="106"/>
      <c r="X47" s="84"/>
      <c r="Y47" s="84"/>
      <c r="Z47" s="92"/>
      <c r="AA47" s="275"/>
      <c r="AB47" s="261">
        <v>8</v>
      </c>
      <c r="AC47" s="34"/>
      <c r="AD47" s="59"/>
    </row>
    <row r="48" spans="1:30" ht="14.25" thickBot="1">
      <c r="A48" s="49"/>
      <c r="B48" s="266"/>
      <c r="C48" s="285"/>
      <c r="D48" s="51"/>
      <c r="E48" s="51"/>
      <c r="F48" s="34"/>
      <c r="G48" s="34"/>
      <c r="H48" s="34"/>
      <c r="I48" s="34"/>
      <c r="J48" s="51"/>
      <c r="K48" s="264"/>
      <c r="L48" s="265"/>
      <c r="M48" s="266"/>
      <c r="N48" s="86"/>
      <c r="O48" s="86"/>
      <c r="P48" s="86"/>
      <c r="Q48" s="86"/>
      <c r="R48" s="51"/>
      <c r="S48" s="264"/>
      <c r="T48" s="265"/>
      <c r="U48" s="266"/>
      <c r="V48" s="34"/>
      <c r="W48" s="34"/>
      <c r="X48" s="34"/>
      <c r="Y48" s="34"/>
      <c r="Z48" s="51"/>
      <c r="AA48" s="264"/>
      <c r="AB48" s="265"/>
      <c r="AC48" s="266"/>
      <c r="AD48" s="59"/>
    </row>
    <row r="49" spans="1:30" ht="21.75" customHeight="1" thickBot="1" thickTop="1">
      <c r="A49" s="286">
        <v>9</v>
      </c>
      <c r="B49" s="106" t="s">
        <v>135</v>
      </c>
      <c r="C49" s="106"/>
      <c r="D49" s="84"/>
      <c r="E49" s="85"/>
      <c r="F49" s="261">
        <v>6</v>
      </c>
      <c r="G49" s="49"/>
      <c r="H49" s="49"/>
      <c r="I49" s="259">
        <v>5</v>
      </c>
      <c r="J49" s="83" t="s">
        <v>136</v>
      </c>
      <c r="K49" s="84"/>
      <c r="L49" s="106"/>
      <c r="M49" s="281"/>
      <c r="N49" s="261">
        <v>10</v>
      </c>
      <c r="O49" s="34"/>
      <c r="P49" s="34"/>
      <c r="Q49" s="259">
        <v>5</v>
      </c>
      <c r="R49" s="83" t="s">
        <v>137</v>
      </c>
      <c r="S49" s="84"/>
      <c r="T49" s="106"/>
      <c r="U49" s="281"/>
      <c r="V49" s="261">
        <v>11</v>
      </c>
      <c r="W49" s="49"/>
      <c r="X49" s="49"/>
      <c r="Y49" s="260">
        <v>6</v>
      </c>
      <c r="Z49" s="83" t="s">
        <v>138</v>
      </c>
      <c r="AA49" s="84"/>
      <c r="AB49" s="106"/>
      <c r="AC49" s="281"/>
      <c r="AD49" s="276">
        <v>8</v>
      </c>
    </row>
    <row r="50" spans="1:30" ht="17.25">
      <c r="A50" s="87" t="s">
        <v>31</v>
      </c>
      <c r="B50" s="88"/>
      <c r="C50" s="31"/>
      <c r="D50" s="31"/>
      <c r="E50" s="87" t="s">
        <v>38</v>
      </c>
      <c r="F50" s="88"/>
      <c r="G50" s="31"/>
      <c r="H50" s="31"/>
      <c r="I50" s="87" t="s">
        <v>35</v>
      </c>
      <c r="J50" s="88"/>
      <c r="K50" s="31"/>
      <c r="L50" s="31"/>
      <c r="M50" s="87" t="s">
        <v>34</v>
      </c>
      <c r="N50" s="88"/>
      <c r="O50" s="58"/>
      <c r="P50" s="58"/>
      <c r="Q50" s="87" t="s">
        <v>33</v>
      </c>
      <c r="R50" s="88"/>
      <c r="S50" s="31"/>
      <c r="T50" s="31"/>
      <c r="U50" s="87" t="s">
        <v>36</v>
      </c>
      <c r="V50" s="88"/>
      <c r="W50" s="31"/>
      <c r="X50" s="31"/>
      <c r="Y50" s="87" t="s">
        <v>37</v>
      </c>
      <c r="Z50" s="88"/>
      <c r="AA50" s="31"/>
      <c r="AB50" s="31"/>
      <c r="AC50" s="87" t="s">
        <v>32</v>
      </c>
      <c r="AD50" s="88"/>
    </row>
    <row r="51" spans="1:30" s="235" customFormat="1" ht="42.75" customHeight="1" thickBot="1">
      <c r="A51" s="228" t="s">
        <v>189</v>
      </c>
      <c r="B51" s="229"/>
      <c r="C51" s="230"/>
      <c r="D51" s="230"/>
      <c r="E51" s="228" t="s">
        <v>171</v>
      </c>
      <c r="F51" s="229"/>
      <c r="G51" s="231"/>
      <c r="H51" s="231"/>
      <c r="I51" s="228" t="s">
        <v>167</v>
      </c>
      <c r="J51" s="229"/>
      <c r="K51" s="230"/>
      <c r="L51" s="230"/>
      <c r="M51" s="228" t="s">
        <v>209</v>
      </c>
      <c r="N51" s="229"/>
      <c r="O51" s="230"/>
      <c r="P51" s="230"/>
      <c r="Q51" s="228" t="s">
        <v>203</v>
      </c>
      <c r="R51" s="229"/>
      <c r="S51" s="230"/>
      <c r="T51" s="230"/>
      <c r="U51" s="228" t="s">
        <v>244</v>
      </c>
      <c r="V51" s="229"/>
      <c r="W51" s="230"/>
      <c r="X51" s="230"/>
      <c r="Y51" s="228" t="s">
        <v>184</v>
      </c>
      <c r="Z51" s="229"/>
      <c r="AA51" s="230"/>
      <c r="AB51" s="230"/>
      <c r="AC51" s="228" t="s">
        <v>177</v>
      </c>
      <c r="AD51" s="229"/>
    </row>
    <row r="52" spans="1:30" ht="17.25">
      <c r="A52" s="26"/>
      <c r="B52" s="26"/>
      <c r="C52" s="30"/>
      <c r="D52" s="30"/>
      <c r="E52" s="26"/>
      <c r="F52" s="26"/>
      <c r="G52" s="31"/>
      <c r="H52" s="31"/>
      <c r="I52" s="44"/>
      <c r="J52" s="44"/>
      <c r="K52" s="30"/>
      <c r="L52" s="30"/>
      <c r="M52" s="26"/>
      <c r="N52" s="26"/>
      <c r="O52" s="30"/>
      <c r="P52" s="30"/>
      <c r="Q52" s="26"/>
      <c r="R52" s="26"/>
      <c r="S52" s="30"/>
      <c r="T52" s="30"/>
      <c r="U52" s="26"/>
      <c r="V52" s="26"/>
      <c r="W52" s="30"/>
      <c r="X52" s="30"/>
      <c r="Y52" s="26"/>
      <c r="Z52" s="26"/>
      <c r="AA52" s="30"/>
      <c r="AB52" s="30"/>
      <c r="AC52" s="26"/>
      <c r="AD52" s="26"/>
    </row>
    <row r="53" spans="1:30" ht="24.75" thickBot="1">
      <c r="A53" s="26"/>
      <c r="B53" s="26"/>
      <c r="C53" s="30"/>
      <c r="D53" s="30"/>
      <c r="E53" s="26"/>
      <c r="F53" s="26"/>
      <c r="G53" s="31"/>
      <c r="H53" s="31"/>
      <c r="I53" s="44"/>
      <c r="J53" s="44"/>
      <c r="K53" s="30"/>
      <c r="L53" s="30"/>
      <c r="M53" s="93" t="s">
        <v>71</v>
      </c>
      <c r="N53" s="93"/>
      <c r="O53" s="93"/>
      <c r="P53" s="93"/>
      <c r="Q53" s="93"/>
      <c r="R53" s="93"/>
      <c r="S53" s="30"/>
      <c r="T53" s="30"/>
      <c r="U53" s="26"/>
      <c r="V53" s="26"/>
      <c r="W53" s="30"/>
      <c r="X53" s="30"/>
      <c r="Y53" s="26"/>
      <c r="Z53" s="26"/>
      <c r="AA53" s="30"/>
      <c r="AB53" s="30"/>
      <c r="AC53" s="26"/>
      <c r="AD53" s="26"/>
    </row>
    <row r="54" spans="1:30" ht="27.75" customHeight="1" thickBot="1">
      <c r="A54" s="56"/>
      <c r="B54" s="56"/>
      <c r="C54" s="37"/>
      <c r="D54" s="32"/>
      <c r="E54" s="57"/>
      <c r="F54" s="57"/>
      <c r="G54" s="32"/>
      <c r="H54" s="32"/>
      <c r="I54" s="57"/>
      <c r="J54" s="57"/>
      <c r="K54" s="32"/>
      <c r="L54" s="32"/>
      <c r="M54" s="242" t="s">
        <v>248</v>
      </c>
      <c r="N54" s="243"/>
      <c r="O54" s="243"/>
      <c r="P54" s="243"/>
      <c r="Q54" s="243"/>
      <c r="R54" s="244"/>
      <c r="S54" s="32"/>
      <c r="T54" s="32"/>
      <c r="U54" s="57"/>
      <c r="V54" s="57"/>
      <c r="W54" s="32"/>
      <c r="X54" s="32"/>
      <c r="Y54" s="57"/>
      <c r="Z54" s="57"/>
      <c r="AA54" s="32"/>
      <c r="AB54" s="32"/>
      <c r="AC54" s="56"/>
      <c r="AD54" s="56"/>
    </row>
    <row r="55" spans="2:29" ht="24.75" thickBot="1">
      <c r="B55" s="94" t="s">
        <v>130</v>
      </c>
      <c r="C55" s="94"/>
      <c r="D55" s="94"/>
      <c r="E55" s="94"/>
      <c r="G55" s="52"/>
      <c r="H55" s="52"/>
      <c r="I55" s="49"/>
      <c r="J55" s="49"/>
      <c r="K55" s="49"/>
      <c r="L55" s="266"/>
      <c r="M55" s="266"/>
      <c r="N55" s="266"/>
      <c r="O55" s="284"/>
      <c r="P55" s="51" t="s">
        <v>94</v>
      </c>
      <c r="Q55" s="51"/>
      <c r="R55" s="51"/>
      <c r="S55" s="51"/>
      <c r="T55" s="34"/>
      <c r="U55" s="34"/>
      <c r="V55" s="34"/>
      <c r="W55" s="52"/>
      <c r="X55" s="52"/>
      <c r="Z55" s="94" t="s">
        <v>131</v>
      </c>
      <c r="AA55" s="94"/>
      <c r="AB55" s="94"/>
      <c r="AC55" s="94"/>
    </row>
    <row r="56" spans="1:30" ht="18" thickTop="1">
      <c r="A56" s="38"/>
      <c r="B56" s="236" t="s">
        <v>246</v>
      </c>
      <c r="C56" s="237"/>
      <c r="D56" s="237"/>
      <c r="E56" s="238"/>
      <c r="F56" s="32"/>
      <c r="G56" s="52"/>
      <c r="H56" s="52"/>
      <c r="I56" s="49"/>
      <c r="J56" s="34"/>
      <c r="K56" s="263">
        <v>13</v>
      </c>
      <c r="L56" s="95"/>
      <c r="M56" s="95"/>
      <c r="N56" s="102" t="s">
        <v>139</v>
      </c>
      <c r="O56" s="102"/>
      <c r="P56" s="90"/>
      <c r="Q56" s="90"/>
      <c r="R56" s="96"/>
      <c r="S56" s="277"/>
      <c r="T56" s="261">
        <v>4</v>
      </c>
      <c r="U56" s="54"/>
      <c r="V56" s="54"/>
      <c r="W56" s="52"/>
      <c r="X56" s="52"/>
      <c r="Y56" s="32"/>
      <c r="Z56" s="236" t="s">
        <v>203</v>
      </c>
      <c r="AA56" s="237"/>
      <c r="AB56" s="237"/>
      <c r="AC56" s="238"/>
      <c r="AD56" s="47"/>
    </row>
    <row r="57" spans="1:30" ht="14.25" thickBot="1">
      <c r="A57" s="38"/>
      <c r="B57" s="239"/>
      <c r="C57" s="240"/>
      <c r="D57" s="240"/>
      <c r="E57" s="241"/>
      <c r="F57" s="32"/>
      <c r="G57" s="52"/>
      <c r="H57" s="55"/>
      <c r="I57" s="49"/>
      <c r="J57" s="34"/>
      <c r="K57" s="282"/>
      <c r="L57" s="34"/>
      <c r="M57" s="34"/>
      <c r="N57" s="34"/>
      <c r="O57" s="34"/>
      <c r="P57" s="34"/>
      <c r="Q57" s="34"/>
      <c r="R57" s="34"/>
      <c r="S57" s="282"/>
      <c r="T57" s="34"/>
      <c r="U57" s="54"/>
      <c r="V57" s="54"/>
      <c r="W57" s="53"/>
      <c r="X57" s="52"/>
      <c r="Y57" s="32"/>
      <c r="Z57" s="239"/>
      <c r="AA57" s="240"/>
      <c r="AB57" s="240"/>
      <c r="AC57" s="241"/>
      <c r="AD57" s="47"/>
    </row>
    <row r="58" spans="1:30" ht="14.25" thickBot="1">
      <c r="A58" s="41"/>
      <c r="B58" s="300"/>
      <c r="C58" s="284"/>
      <c r="D58" s="51"/>
      <c r="E58" s="51"/>
      <c r="F58" s="48"/>
      <c r="G58" s="32"/>
      <c r="H58" s="38"/>
      <c r="I58" s="49"/>
      <c r="J58" s="266"/>
      <c r="K58" s="285"/>
      <c r="L58" s="51"/>
      <c r="M58" s="51"/>
      <c r="N58" s="34"/>
      <c r="O58" s="34"/>
      <c r="P58" s="34"/>
      <c r="Q58" s="34"/>
      <c r="R58" s="51"/>
      <c r="S58" s="264"/>
      <c r="T58" s="265"/>
      <c r="U58" s="266"/>
      <c r="V58" s="34"/>
      <c r="W58" s="47"/>
      <c r="X58" s="32"/>
      <c r="Y58" s="37"/>
      <c r="Z58" s="36"/>
      <c r="AA58" s="278"/>
      <c r="AB58" s="279"/>
      <c r="AC58" s="280"/>
      <c r="AD58" s="48"/>
    </row>
    <row r="59" spans="1:30" ht="21.75" customHeight="1" thickBot="1" thickTop="1">
      <c r="A59" s="286">
        <v>12</v>
      </c>
      <c r="B59" s="102" t="s">
        <v>140</v>
      </c>
      <c r="C59" s="102"/>
      <c r="D59" s="90"/>
      <c r="E59" s="91"/>
      <c r="F59" s="261">
        <v>5</v>
      </c>
      <c r="G59" s="32"/>
      <c r="H59" s="38"/>
      <c r="I59" s="286">
        <v>11</v>
      </c>
      <c r="J59" s="106" t="s">
        <v>141</v>
      </c>
      <c r="K59" s="106"/>
      <c r="L59" s="84"/>
      <c r="M59" s="85"/>
      <c r="N59" s="261">
        <v>7</v>
      </c>
      <c r="O59" s="49"/>
      <c r="P59" s="49"/>
      <c r="Q59" s="259">
        <v>9</v>
      </c>
      <c r="R59" s="83" t="s">
        <v>142</v>
      </c>
      <c r="S59" s="84"/>
      <c r="T59" s="106"/>
      <c r="U59" s="281"/>
      <c r="V59" s="261">
        <v>10</v>
      </c>
      <c r="W59" s="47"/>
      <c r="X59" s="32"/>
      <c r="Y59" s="259">
        <v>5</v>
      </c>
      <c r="Z59" s="83" t="s">
        <v>143</v>
      </c>
      <c r="AA59" s="84"/>
      <c r="AB59" s="106"/>
      <c r="AC59" s="281"/>
      <c r="AD59" s="261">
        <v>9</v>
      </c>
    </row>
    <row r="60" spans="1:30" ht="17.25">
      <c r="A60" s="87" t="s">
        <v>144</v>
      </c>
      <c r="B60" s="88"/>
      <c r="C60" s="31"/>
      <c r="D60" s="31"/>
      <c r="E60" s="87" t="s">
        <v>145</v>
      </c>
      <c r="F60" s="88"/>
      <c r="G60" s="40"/>
      <c r="H60" s="46"/>
      <c r="I60" s="87" t="s">
        <v>146</v>
      </c>
      <c r="J60" s="88"/>
      <c r="K60" s="31"/>
      <c r="L60" s="31"/>
      <c r="M60" s="87" t="s">
        <v>147</v>
      </c>
      <c r="N60" s="88"/>
      <c r="O60" s="31"/>
      <c r="P60" s="31"/>
      <c r="Q60" s="87" t="s">
        <v>148</v>
      </c>
      <c r="R60" s="88"/>
      <c r="S60" s="31"/>
      <c r="T60" s="31"/>
      <c r="U60" s="87" t="s">
        <v>149</v>
      </c>
      <c r="V60" s="88"/>
      <c r="W60" s="45"/>
      <c r="X60" s="40"/>
      <c r="Y60" s="87" t="s">
        <v>150</v>
      </c>
      <c r="Z60" s="88"/>
      <c r="AA60" s="31"/>
      <c r="AB60" s="31"/>
      <c r="AC60" s="87" t="s">
        <v>151</v>
      </c>
      <c r="AD60" s="88"/>
    </row>
    <row r="61" spans="1:30" ht="42.75" customHeight="1" thickBot="1">
      <c r="A61" s="228" t="s">
        <v>246</v>
      </c>
      <c r="B61" s="229"/>
      <c r="C61" s="30"/>
      <c r="D61" s="30"/>
      <c r="E61" s="228" t="s">
        <v>177</v>
      </c>
      <c r="F61" s="229"/>
      <c r="G61" s="28"/>
      <c r="H61" s="28"/>
      <c r="I61" s="228" t="s">
        <v>247</v>
      </c>
      <c r="J61" s="229"/>
      <c r="K61" s="30"/>
      <c r="L61" s="30"/>
      <c r="M61" s="228" t="s">
        <v>167</v>
      </c>
      <c r="N61" s="229"/>
      <c r="O61" s="31"/>
      <c r="P61" s="31"/>
      <c r="Q61" s="228" t="s">
        <v>203</v>
      </c>
      <c r="R61" s="229"/>
      <c r="S61" s="30"/>
      <c r="T61" s="30"/>
      <c r="U61" s="228" t="s">
        <v>184</v>
      </c>
      <c r="V61" s="229"/>
      <c r="W61" s="28"/>
      <c r="X61" s="28"/>
      <c r="Y61" s="228" t="s">
        <v>167</v>
      </c>
      <c r="Z61" s="229"/>
      <c r="AC61" s="228" t="s">
        <v>203</v>
      </c>
      <c r="AD61" s="229"/>
    </row>
    <row r="63" ht="45" customHeight="1" thickBot="1"/>
    <row r="64" spans="3:26" ht="57.75" customHeight="1" thickBot="1">
      <c r="C64" s="108" t="s">
        <v>154</v>
      </c>
      <c r="D64" s="109"/>
      <c r="E64" s="109"/>
      <c r="F64" s="110"/>
      <c r="G64" s="200" t="s">
        <v>215</v>
      </c>
      <c r="H64" s="201"/>
      <c r="I64" s="201"/>
      <c r="J64" s="201"/>
      <c r="K64" s="201" t="s">
        <v>216</v>
      </c>
      <c r="L64" s="201"/>
      <c r="M64" s="201"/>
      <c r="N64" s="201"/>
      <c r="O64" s="201" t="s">
        <v>217</v>
      </c>
      <c r="P64" s="201"/>
      <c r="Q64" s="201"/>
      <c r="R64" s="201"/>
      <c r="S64" s="201" t="s">
        <v>218</v>
      </c>
      <c r="T64" s="201"/>
      <c r="U64" s="201"/>
      <c r="V64" s="202"/>
      <c r="W64" s="111" t="s">
        <v>48</v>
      </c>
      <c r="X64" s="112"/>
      <c r="Y64" s="62" t="s">
        <v>152</v>
      </c>
      <c r="Z64" s="63" t="s">
        <v>153</v>
      </c>
    </row>
    <row r="65" spans="3:26" ht="57.75" customHeight="1" thickTop="1">
      <c r="C65" s="194" t="s">
        <v>211</v>
      </c>
      <c r="D65" s="195"/>
      <c r="E65" s="195"/>
      <c r="F65" s="196"/>
      <c r="G65" s="203"/>
      <c r="H65" s="204"/>
      <c r="I65" s="204"/>
      <c r="J65" s="204"/>
      <c r="K65" s="205" t="s">
        <v>220</v>
      </c>
      <c r="L65" s="205"/>
      <c r="M65" s="205"/>
      <c r="N65" s="205"/>
      <c r="O65" s="205" t="s">
        <v>219</v>
      </c>
      <c r="P65" s="205"/>
      <c r="Q65" s="205"/>
      <c r="R65" s="205"/>
      <c r="S65" s="205" t="s">
        <v>221</v>
      </c>
      <c r="T65" s="205"/>
      <c r="U65" s="205"/>
      <c r="V65" s="206"/>
      <c r="W65" s="216">
        <v>25</v>
      </c>
      <c r="X65" s="217"/>
      <c r="Y65" s="222">
        <v>2</v>
      </c>
      <c r="Z65" s="223">
        <v>0</v>
      </c>
    </row>
    <row r="66" spans="3:26" ht="57.75" customHeight="1">
      <c r="C66" s="194" t="s">
        <v>212</v>
      </c>
      <c r="D66" s="195"/>
      <c r="E66" s="195"/>
      <c r="F66" s="196"/>
      <c r="G66" s="207" t="s">
        <v>222</v>
      </c>
      <c r="H66" s="208"/>
      <c r="I66" s="208"/>
      <c r="J66" s="208"/>
      <c r="K66" s="209"/>
      <c r="L66" s="209"/>
      <c r="M66" s="209"/>
      <c r="N66" s="209"/>
      <c r="O66" s="210" t="s">
        <v>223</v>
      </c>
      <c r="P66" s="210"/>
      <c r="Q66" s="210"/>
      <c r="R66" s="210"/>
      <c r="S66" s="210" t="s">
        <v>224</v>
      </c>
      <c r="T66" s="210"/>
      <c r="U66" s="210"/>
      <c r="V66" s="211"/>
      <c r="W66" s="218">
        <v>28</v>
      </c>
      <c r="X66" s="219"/>
      <c r="Y66" s="224">
        <v>0</v>
      </c>
      <c r="Z66" s="225">
        <v>3</v>
      </c>
    </row>
    <row r="67" spans="3:26" ht="57.75" customHeight="1">
      <c r="C67" s="194" t="s">
        <v>213</v>
      </c>
      <c r="D67" s="195"/>
      <c r="E67" s="195"/>
      <c r="F67" s="196"/>
      <c r="G67" s="207" t="s">
        <v>219</v>
      </c>
      <c r="H67" s="208"/>
      <c r="I67" s="208"/>
      <c r="J67" s="208"/>
      <c r="K67" s="208" t="s">
        <v>225</v>
      </c>
      <c r="L67" s="208"/>
      <c r="M67" s="208"/>
      <c r="N67" s="208"/>
      <c r="O67" s="209"/>
      <c r="P67" s="209"/>
      <c r="Q67" s="209"/>
      <c r="R67" s="209"/>
      <c r="S67" s="210" t="s">
        <v>226</v>
      </c>
      <c r="T67" s="210"/>
      <c r="U67" s="210"/>
      <c r="V67" s="211"/>
      <c r="W67" s="218">
        <v>26</v>
      </c>
      <c r="X67" s="219"/>
      <c r="Y67" s="224">
        <v>2</v>
      </c>
      <c r="Z67" s="225">
        <v>0</v>
      </c>
    </row>
    <row r="68" spans="3:26" ht="57.75" customHeight="1" thickBot="1">
      <c r="C68" s="197" t="s">
        <v>214</v>
      </c>
      <c r="D68" s="198"/>
      <c r="E68" s="198"/>
      <c r="F68" s="199"/>
      <c r="G68" s="212" t="s">
        <v>227</v>
      </c>
      <c r="H68" s="213"/>
      <c r="I68" s="213"/>
      <c r="J68" s="213"/>
      <c r="K68" s="213" t="s">
        <v>228</v>
      </c>
      <c r="L68" s="213"/>
      <c r="M68" s="213"/>
      <c r="N68" s="213"/>
      <c r="O68" s="213" t="s">
        <v>229</v>
      </c>
      <c r="P68" s="213"/>
      <c r="Q68" s="213"/>
      <c r="R68" s="213"/>
      <c r="S68" s="214"/>
      <c r="T68" s="214"/>
      <c r="U68" s="214"/>
      <c r="V68" s="215"/>
      <c r="W68" s="220">
        <v>27</v>
      </c>
      <c r="X68" s="221"/>
      <c r="Y68" s="226">
        <v>1</v>
      </c>
      <c r="Z68" s="227">
        <v>2</v>
      </c>
    </row>
    <row r="69" spans="3:22" ht="13.5"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3:22" ht="13.5"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3:22" ht="13.5"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3:22" ht="13.5"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3:22" ht="13.5"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3:22" ht="13.5"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</sheetData>
  <sheetProtection/>
  <mergeCells count="246">
    <mergeCell ref="A61:B61"/>
    <mergeCell ref="E61:F61"/>
    <mergeCell ref="Y61:Z61"/>
    <mergeCell ref="AC61:AD61"/>
    <mergeCell ref="M54:R54"/>
    <mergeCell ref="A20:B20"/>
    <mergeCell ref="E20:F20"/>
    <mergeCell ref="Y20:Z20"/>
    <mergeCell ref="AC20:AD20"/>
    <mergeCell ref="M13:R13"/>
    <mergeCell ref="A40:B40"/>
    <mergeCell ref="E40:F40"/>
    <mergeCell ref="Y40:Z40"/>
    <mergeCell ref="AC40:AD40"/>
    <mergeCell ref="M33:R33"/>
    <mergeCell ref="W67:X67"/>
    <mergeCell ref="W68:X68"/>
    <mergeCell ref="C73:F73"/>
    <mergeCell ref="G73:J73"/>
    <mergeCell ref="K73:N73"/>
    <mergeCell ref="O73:R73"/>
    <mergeCell ref="S73:V73"/>
    <mergeCell ref="C72:F72"/>
    <mergeCell ref="G72:J72"/>
    <mergeCell ref="K72:N72"/>
    <mergeCell ref="C74:F74"/>
    <mergeCell ref="G74:J74"/>
    <mergeCell ref="K74:N74"/>
    <mergeCell ref="O74:R74"/>
    <mergeCell ref="S74:V74"/>
    <mergeCell ref="C71:F71"/>
    <mergeCell ref="G71:J71"/>
    <mergeCell ref="K71:N71"/>
    <mergeCell ref="O71:R71"/>
    <mergeCell ref="S71:V71"/>
    <mergeCell ref="O72:R72"/>
    <mergeCell ref="S72:V72"/>
    <mergeCell ref="C69:F69"/>
    <mergeCell ref="G69:J69"/>
    <mergeCell ref="K69:N69"/>
    <mergeCell ref="O69:R69"/>
    <mergeCell ref="S69:V69"/>
    <mergeCell ref="C70:F70"/>
    <mergeCell ref="G70:J70"/>
    <mergeCell ref="K70:N70"/>
    <mergeCell ref="O70:R70"/>
    <mergeCell ref="S70:V70"/>
    <mergeCell ref="C67:F67"/>
    <mergeCell ref="G67:J67"/>
    <mergeCell ref="K67:N67"/>
    <mergeCell ref="O67:R67"/>
    <mergeCell ref="S67:V67"/>
    <mergeCell ref="C68:F68"/>
    <mergeCell ref="G68:J68"/>
    <mergeCell ref="K68:N68"/>
    <mergeCell ref="O68:R68"/>
    <mergeCell ref="S68:V68"/>
    <mergeCell ref="C65:F65"/>
    <mergeCell ref="G65:J65"/>
    <mergeCell ref="K65:N65"/>
    <mergeCell ref="O65:R65"/>
    <mergeCell ref="S65:V65"/>
    <mergeCell ref="C66:F66"/>
    <mergeCell ref="G66:J66"/>
    <mergeCell ref="K66:N66"/>
    <mergeCell ref="O66:R66"/>
    <mergeCell ref="S66:V66"/>
    <mergeCell ref="Y60:Z60"/>
    <mergeCell ref="W64:X64"/>
    <mergeCell ref="W65:X65"/>
    <mergeCell ref="W66:X66"/>
    <mergeCell ref="AC60:AD60"/>
    <mergeCell ref="I61:J61"/>
    <mergeCell ref="M61:N61"/>
    <mergeCell ref="Q61:R61"/>
    <mergeCell ref="C64:F64"/>
    <mergeCell ref="G64:J64"/>
    <mergeCell ref="K64:N64"/>
    <mergeCell ref="O64:R64"/>
    <mergeCell ref="S64:V64"/>
    <mergeCell ref="B59:E59"/>
    <mergeCell ref="J59:M59"/>
    <mergeCell ref="R59:U59"/>
    <mergeCell ref="A60:B60"/>
    <mergeCell ref="E60:F60"/>
    <mergeCell ref="I60:J60"/>
    <mergeCell ref="M60:N60"/>
    <mergeCell ref="Q60:R60"/>
    <mergeCell ref="U60:V60"/>
    <mergeCell ref="M53:R53"/>
    <mergeCell ref="B55:E55"/>
    <mergeCell ref="Z55:AC55"/>
    <mergeCell ref="B56:E57"/>
    <mergeCell ref="L56:M56"/>
    <mergeCell ref="N56:Q56"/>
    <mergeCell ref="R56:S56"/>
    <mergeCell ref="Z56:AC57"/>
    <mergeCell ref="Z49:AC49"/>
    <mergeCell ref="A51:B51"/>
    <mergeCell ref="E51:F51"/>
    <mergeCell ref="I51:J51"/>
    <mergeCell ref="M51:N51"/>
    <mergeCell ref="Q51:R51"/>
    <mergeCell ref="U51:V51"/>
    <mergeCell ref="Y51:Z51"/>
    <mergeCell ref="AC51:AD51"/>
    <mergeCell ref="D47:E47"/>
    <mergeCell ref="F47:I47"/>
    <mergeCell ref="J47:K47"/>
    <mergeCell ref="T47:U47"/>
    <mergeCell ref="A42:AD42"/>
    <mergeCell ref="N43:Q43"/>
    <mergeCell ref="J44:U44"/>
    <mergeCell ref="H46:I46"/>
    <mergeCell ref="V47:Y47"/>
    <mergeCell ref="Z47:AA47"/>
    <mergeCell ref="N46:Q46"/>
    <mergeCell ref="V46:W46"/>
    <mergeCell ref="A1:AD1"/>
    <mergeCell ref="A2:AD2"/>
    <mergeCell ref="N3:Q3"/>
    <mergeCell ref="J4:U4"/>
    <mergeCell ref="H6:I6"/>
    <mergeCell ref="F7:I7"/>
    <mergeCell ref="V6:W6"/>
    <mergeCell ref="J9:M9"/>
    <mergeCell ref="T7:U7"/>
    <mergeCell ref="V7:Y7"/>
    <mergeCell ref="D7:E7"/>
    <mergeCell ref="J7:K7"/>
    <mergeCell ref="A10:B10"/>
    <mergeCell ref="E10:F10"/>
    <mergeCell ref="I10:J10"/>
    <mergeCell ref="M10:N10"/>
    <mergeCell ref="B9:E9"/>
    <mergeCell ref="B18:E18"/>
    <mergeCell ref="Z18:AC18"/>
    <mergeCell ref="U11:V11"/>
    <mergeCell ref="Y11:Z11"/>
    <mergeCell ref="AC11:AD11"/>
    <mergeCell ref="N6:Q6"/>
    <mergeCell ref="Z7:AA7"/>
    <mergeCell ref="Y10:Z10"/>
    <mergeCell ref="Z9:AC9"/>
    <mergeCell ref="R9:U9"/>
    <mergeCell ref="M12:R12"/>
    <mergeCell ref="B14:E14"/>
    <mergeCell ref="Z14:AC14"/>
    <mergeCell ref="B15:E16"/>
    <mergeCell ref="L15:M15"/>
    <mergeCell ref="N15:Q15"/>
    <mergeCell ref="Z15:AC16"/>
    <mergeCell ref="A19:B19"/>
    <mergeCell ref="E19:F19"/>
    <mergeCell ref="I19:J19"/>
    <mergeCell ref="M19:N19"/>
    <mergeCell ref="Q19:R19"/>
    <mergeCell ref="U19:V19"/>
    <mergeCell ref="R18:U18"/>
    <mergeCell ref="Y19:Z19"/>
    <mergeCell ref="AC19:AD19"/>
    <mergeCell ref="H26:I26"/>
    <mergeCell ref="N26:Q26"/>
    <mergeCell ref="V26:W26"/>
    <mergeCell ref="N28:Q28"/>
    <mergeCell ref="I20:J20"/>
    <mergeCell ref="M20:N20"/>
    <mergeCell ref="Q20:R20"/>
    <mergeCell ref="U20:V20"/>
    <mergeCell ref="A22:AD22"/>
    <mergeCell ref="N23:Q23"/>
    <mergeCell ref="D27:E27"/>
    <mergeCell ref="J27:K27"/>
    <mergeCell ref="T27:U27"/>
    <mergeCell ref="A30:B30"/>
    <mergeCell ref="E30:F30"/>
    <mergeCell ref="I30:J30"/>
    <mergeCell ref="M30:N30"/>
    <mergeCell ref="Q30:R30"/>
    <mergeCell ref="U30:V30"/>
    <mergeCell ref="B29:E29"/>
    <mergeCell ref="A31:B31"/>
    <mergeCell ref="E31:F31"/>
    <mergeCell ref="I31:J31"/>
    <mergeCell ref="M31:N31"/>
    <mergeCell ref="Q31:R31"/>
    <mergeCell ref="U31:V31"/>
    <mergeCell ref="B34:E34"/>
    <mergeCell ref="Z34:AC34"/>
    <mergeCell ref="B35:E36"/>
    <mergeCell ref="L35:M35"/>
    <mergeCell ref="N35:Q35"/>
    <mergeCell ref="R35:S35"/>
    <mergeCell ref="Z35:AC36"/>
    <mergeCell ref="I40:J40"/>
    <mergeCell ref="M40:N40"/>
    <mergeCell ref="Q40:R40"/>
    <mergeCell ref="U40:V40"/>
    <mergeCell ref="B38:E38"/>
    <mergeCell ref="Z38:AC38"/>
    <mergeCell ref="A39:B39"/>
    <mergeCell ref="E39:F39"/>
    <mergeCell ref="I39:J39"/>
    <mergeCell ref="M39:N39"/>
    <mergeCell ref="AC10:AD10"/>
    <mergeCell ref="A11:B11"/>
    <mergeCell ref="E11:F11"/>
    <mergeCell ref="I11:J11"/>
    <mergeCell ref="M11:N11"/>
    <mergeCell ref="Q11:R11"/>
    <mergeCell ref="J18:M18"/>
    <mergeCell ref="Q10:R10"/>
    <mergeCell ref="U10:V10"/>
    <mergeCell ref="Z27:AA27"/>
    <mergeCell ref="J38:M38"/>
    <mergeCell ref="V27:Y27"/>
    <mergeCell ref="Y31:Z31"/>
    <mergeCell ref="M32:R32"/>
    <mergeCell ref="J24:U24"/>
    <mergeCell ref="R15:S15"/>
    <mergeCell ref="F27:I27"/>
    <mergeCell ref="Z29:AC29"/>
    <mergeCell ref="R29:U29"/>
    <mergeCell ref="J29:M29"/>
    <mergeCell ref="Y30:Z30"/>
    <mergeCell ref="AC30:AD30"/>
    <mergeCell ref="AC31:AD31"/>
    <mergeCell ref="U50:V50"/>
    <mergeCell ref="Y50:Z50"/>
    <mergeCell ref="AC50:AD50"/>
    <mergeCell ref="R38:U38"/>
    <mergeCell ref="U61:V61"/>
    <mergeCell ref="Y39:Z39"/>
    <mergeCell ref="AC39:AD39"/>
    <mergeCell ref="Q39:R39"/>
    <mergeCell ref="U39:V39"/>
    <mergeCell ref="Z59:AC59"/>
    <mergeCell ref="N48:Q48"/>
    <mergeCell ref="B49:E49"/>
    <mergeCell ref="J49:M49"/>
    <mergeCell ref="A50:B50"/>
    <mergeCell ref="E50:F50"/>
    <mergeCell ref="I50:J50"/>
    <mergeCell ref="M50:N50"/>
    <mergeCell ref="Q50:R50"/>
    <mergeCell ref="R49:U49"/>
  </mergeCells>
  <printOptions horizontalCentered="1"/>
  <pageMargins left="0.1968503937007874" right="0.2362204724409449" top="0.2362204724409449" bottom="0.21" header="0.1968503937007874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L8" sqref="L8"/>
    </sheetView>
  </sheetViews>
  <sheetFormatPr defaultColWidth="9.140625" defaultRowHeight="15"/>
  <cols>
    <col min="1" max="1" width="8.00390625" style="8" customWidth="1"/>
    <col min="2" max="2" width="8.421875" style="11" customWidth="1"/>
    <col min="3" max="3" width="61.421875" style="9" customWidth="1"/>
    <col min="4" max="16384" width="9.00390625" style="5" customWidth="1"/>
  </cols>
  <sheetData>
    <row r="1" spans="1:7" ht="30" customHeight="1" thickBot="1">
      <c r="A1" s="81" t="s">
        <v>15</v>
      </c>
      <c r="B1" s="81"/>
      <c r="C1" s="81"/>
      <c r="D1" s="81"/>
      <c r="E1" s="81"/>
      <c r="F1" s="81"/>
      <c r="G1" s="81"/>
    </row>
    <row r="2" spans="1:7" ht="21.75" customHeight="1" thickBot="1">
      <c r="A2" s="15" t="s">
        <v>50</v>
      </c>
      <c r="B2" s="16" t="s">
        <v>49</v>
      </c>
      <c r="C2" s="16" t="s">
        <v>47</v>
      </c>
      <c r="D2" s="16" t="s">
        <v>45</v>
      </c>
      <c r="E2" s="16" t="s">
        <v>43</v>
      </c>
      <c r="F2" s="16" t="s">
        <v>44</v>
      </c>
      <c r="G2" s="17" t="s">
        <v>46</v>
      </c>
    </row>
    <row r="3" spans="1:7" ht="30" customHeight="1" thickTop="1">
      <c r="A3" s="77" t="s">
        <v>39</v>
      </c>
      <c r="B3" s="20" t="s">
        <v>51</v>
      </c>
      <c r="C3" s="21" t="s">
        <v>179</v>
      </c>
      <c r="D3" s="184">
        <v>9</v>
      </c>
      <c r="E3" s="184">
        <v>44</v>
      </c>
      <c r="F3" s="184">
        <v>12</v>
      </c>
      <c r="G3" s="185">
        <v>32</v>
      </c>
    </row>
    <row r="4" spans="1:7" ht="30" customHeight="1">
      <c r="A4" s="78"/>
      <c r="B4" s="14" t="s">
        <v>52</v>
      </c>
      <c r="C4" s="13" t="s">
        <v>204</v>
      </c>
      <c r="D4" s="186">
        <v>9</v>
      </c>
      <c r="E4" s="258">
        <v>43</v>
      </c>
      <c r="F4" s="186">
        <v>13</v>
      </c>
      <c r="G4" s="187">
        <v>30</v>
      </c>
    </row>
    <row r="5" spans="1:7" ht="30" customHeight="1">
      <c r="A5" s="78"/>
      <c r="B5" s="14" t="s">
        <v>53</v>
      </c>
      <c r="C5" s="13" t="s">
        <v>185</v>
      </c>
      <c r="D5" s="186">
        <v>9</v>
      </c>
      <c r="E5" s="258">
        <v>39</v>
      </c>
      <c r="F5" s="186">
        <v>9</v>
      </c>
      <c r="G5" s="187">
        <v>30</v>
      </c>
    </row>
    <row r="6" spans="1:7" ht="30" customHeight="1">
      <c r="A6" s="78"/>
      <c r="B6" s="14" t="s">
        <v>54</v>
      </c>
      <c r="C6" s="13" t="s">
        <v>186</v>
      </c>
      <c r="D6" s="186">
        <v>9</v>
      </c>
      <c r="E6" s="186">
        <v>45</v>
      </c>
      <c r="F6" s="186">
        <v>20</v>
      </c>
      <c r="G6" s="187">
        <v>25</v>
      </c>
    </row>
    <row r="7" spans="1:7" ht="30" customHeight="1">
      <c r="A7" s="78"/>
      <c r="B7" s="14" t="s">
        <v>55</v>
      </c>
      <c r="C7" s="13" t="s">
        <v>174</v>
      </c>
      <c r="D7" s="186">
        <v>9</v>
      </c>
      <c r="E7" s="186">
        <v>36</v>
      </c>
      <c r="F7" s="186">
        <v>17</v>
      </c>
      <c r="G7" s="187">
        <v>19</v>
      </c>
    </row>
    <row r="8" spans="1:7" ht="30" customHeight="1">
      <c r="A8" s="78"/>
      <c r="B8" s="14" t="s">
        <v>56</v>
      </c>
      <c r="C8" s="13" t="s">
        <v>233</v>
      </c>
      <c r="D8" s="186">
        <v>9</v>
      </c>
      <c r="E8" s="186">
        <v>37</v>
      </c>
      <c r="F8" s="186">
        <v>21</v>
      </c>
      <c r="G8" s="187">
        <v>16</v>
      </c>
    </row>
    <row r="9" spans="1:7" ht="30" customHeight="1" thickBot="1">
      <c r="A9" s="79"/>
      <c r="B9" s="22" t="s">
        <v>57</v>
      </c>
      <c r="C9" s="23" t="s">
        <v>172</v>
      </c>
      <c r="D9" s="188">
        <v>9</v>
      </c>
      <c r="E9" s="188">
        <v>30</v>
      </c>
      <c r="F9" s="188">
        <v>20</v>
      </c>
      <c r="G9" s="189">
        <v>10</v>
      </c>
    </row>
    <row r="10" spans="1:7" ht="30" customHeight="1" thickTop="1">
      <c r="A10" s="77" t="s">
        <v>40</v>
      </c>
      <c r="B10" s="20" t="s">
        <v>58</v>
      </c>
      <c r="C10" s="21" t="s">
        <v>205</v>
      </c>
      <c r="D10" s="184">
        <v>6</v>
      </c>
      <c r="E10" s="184">
        <v>36</v>
      </c>
      <c r="F10" s="184">
        <v>20</v>
      </c>
      <c r="G10" s="185">
        <v>16</v>
      </c>
    </row>
    <row r="11" spans="1:7" ht="30" customHeight="1">
      <c r="A11" s="78"/>
      <c r="B11" s="14" t="s">
        <v>59</v>
      </c>
      <c r="C11" s="13" t="s">
        <v>170</v>
      </c>
      <c r="D11" s="186">
        <v>6</v>
      </c>
      <c r="E11" s="186">
        <v>33</v>
      </c>
      <c r="F11" s="186">
        <v>19</v>
      </c>
      <c r="G11" s="187">
        <v>14</v>
      </c>
    </row>
    <row r="12" spans="1:7" ht="30" customHeight="1">
      <c r="A12" s="78"/>
      <c r="B12" s="14" t="s">
        <v>60</v>
      </c>
      <c r="C12" s="13" t="s">
        <v>181</v>
      </c>
      <c r="D12" s="186">
        <v>6</v>
      </c>
      <c r="E12" s="186">
        <v>30</v>
      </c>
      <c r="F12" s="186">
        <v>18</v>
      </c>
      <c r="G12" s="187">
        <v>12</v>
      </c>
    </row>
    <row r="13" spans="1:7" ht="30" customHeight="1">
      <c r="A13" s="78"/>
      <c r="B13" s="14" t="s">
        <v>61</v>
      </c>
      <c r="C13" s="13" t="s">
        <v>188</v>
      </c>
      <c r="D13" s="186">
        <v>6</v>
      </c>
      <c r="E13" s="186">
        <v>39</v>
      </c>
      <c r="F13" s="186">
        <v>29</v>
      </c>
      <c r="G13" s="187">
        <v>10</v>
      </c>
    </row>
    <row r="14" spans="1:7" ht="30" customHeight="1">
      <c r="A14" s="78"/>
      <c r="B14" s="14" t="s">
        <v>62</v>
      </c>
      <c r="C14" s="13" t="s">
        <v>206</v>
      </c>
      <c r="D14" s="186">
        <v>6</v>
      </c>
      <c r="E14" s="186">
        <v>31</v>
      </c>
      <c r="F14" s="186">
        <v>26</v>
      </c>
      <c r="G14" s="187">
        <v>5</v>
      </c>
    </row>
    <row r="15" spans="1:10" ht="30" customHeight="1">
      <c r="A15" s="78"/>
      <c r="B15" s="14" t="s">
        <v>63</v>
      </c>
      <c r="C15" s="13" t="s">
        <v>178</v>
      </c>
      <c r="D15" s="186">
        <v>6</v>
      </c>
      <c r="E15" s="186">
        <v>31</v>
      </c>
      <c r="F15" s="186">
        <v>27</v>
      </c>
      <c r="G15" s="187">
        <v>4</v>
      </c>
      <c r="J15" s="74"/>
    </row>
    <row r="16" spans="1:7" ht="30" customHeight="1" thickBot="1">
      <c r="A16" s="79"/>
      <c r="B16" s="22" t="s">
        <v>64</v>
      </c>
      <c r="C16" s="23" t="s">
        <v>207</v>
      </c>
      <c r="D16" s="188">
        <v>6</v>
      </c>
      <c r="E16" s="188">
        <v>23</v>
      </c>
      <c r="F16" s="188">
        <v>22</v>
      </c>
      <c r="G16" s="189">
        <v>1</v>
      </c>
    </row>
    <row r="17" spans="1:7" ht="30" customHeight="1" thickTop="1">
      <c r="A17" s="77" t="s">
        <v>41</v>
      </c>
      <c r="B17" s="20" t="s">
        <v>65</v>
      </c>
      <c r="C17" s="21" t="s">
        <v>173</v>
      </c>
      <c r="D17" s="184">
        <v>3</v>
      </c>
      <c r="E17" s="184">
        <v>23</v>
      </c>
      <c r="F17" s="184">
        <v>28</v>
      </c>
      <c r="G17" s="185">
        <v>-5</v>
      </c>
    </row>
    <row r="18" spans="1:7" ht="30" customHeight="1">
      <c r="A18" s="78"/>
      <c r="B18" s="14" t="s">
        <v>66</v>
      </c>
      <c r="C18" s="13" t="s">
        <v>243</v>
      </c>
      <c r="D18" s="186">
        <v>3</v>
      </c>
      <c r="E18" s="186">
        <v>25</v>
      </c>
      <c r="F18" s="186">
        <v>31</v>
      </c>
      <c r="G18" s="187">
        <v>-6</v>
      </c>
    </row>
    <row r="19" spans="1:7" ht="30" customHeight="1">
      <c r="A19" s="78"/>
      <c r="B19" s="14" t="s">
        <v>67</v>
      </c>
      <c r="C19" s="13" t="s">
        <v>189</v>
      </c>
      <c r="D19" s="186">
        <v>3</v>
      </c>
      <c r="E19" s="186">
        <v>24</v>
      </c>
      <c r="F19" s="186">
        <v>33</v>
      </c>
      <c r="G19" s="187">
        <v>-9</v>
      </c>
    </row>
    <row r="20" spans="1:7" ht="30" customHeight="1">
      <c r="A20" s="78"/>
      <c r="B20" s="14" t="s">
        <v>68</v>
      </c>
      <c r="C20" s="13" t="s">
        <v>177</v>
      </c>
      <c r="D20" s="186">
        <v>3</v>
      </c>
      <c r="E20" s="190">
        <v>24</v>
      </c>
      <c r="F20" s="186">
        <v>35</v>
      </c>
      <c r="G20" s="191">
        <v>-11</v>
      </c>
    </row>
    <row r="21" spans="1:7" ht="30" customHeight="1">
      <c r="A21" s="78"/>
      <c r="B21" s="14" t="s">
        <v>69</v>
      </c>
      <c r="C21" s="13" t="s">
        <v>208</v>
      </c>
      <c r="D21" s="186">
        <v>3</v>
      </c>
      <c r="E21" s="190">
        <v>22</v>
      </c>
      <c r="F21" s="186">
        <v>33</v>
      </c>
      <c r="G21" s="191">
        <v>-11</v>
      </c>
    </row>
    <row r="22" spans="1:7" ht="30" customHeight="1">
      <c r="A22" s="78"/>
      <c r="B22" s="14" t="s">
        <v>70</v>
      </c>
      <c r="C22" s="13" t="s">
        <v>209</v>
      </c>
      <c r="D22" s="186">
        <v>3</v>
      </c>
      <c r="E22" s="190">
        <v>19</v>
      </c>
      <c r="F22" s="186">
        <v>30</v>
      </c>
      <c r="G22" s="191">
        <v>-11</v>
      </c>
    </row>
    <row r="23" spans="1:7" ht="30" customHeight="1" thickBot="1">
      <c r="A23" s="79"/>
      <c r="B23" s="22" t="s">
        <v>71</v>
      </c>
      <c r="C23" s="23" t="s">
        <v>167</v>
      </c>
      <c r="D23" s="188">
        <v>3</v>
      </c>
      <c r="E23" s="188">
        <v>17</v>
      </c>
      <c r="F23" s="188">
        <v>29</v>
      </c>
      <c r="G23" s="189">
        <v>-12</v>
      </c>
    </row>
    <row r="24" spans="1:7" ht="30" customHeight="1" thickTop="1">
      <c r="A24" s="77" t="s">
        <v>42</v>
      </c>
      <c r="B24" s="20" t="s">
        <v>72</v>
      </c>
      <c r="C24" s="21" t="s">
        <v>210</v>
      </c>
      <c r="D24" s="184">
        <v>0</v>
      </c>
      <c r="E24" s="184">
        <v>20</v>
      </c>
      <c r="F24" s="184">
        <v>33</v>
      </c>
      <c r="G24" s="185">
        <v>-13</v>
      </c>
    </row>
    <row r="25" spans="1:7" ht="30" customHeight="1">
      <c r="A25" s="78"/>
      <c r="B25" s="14" t="s">
        <v>73</v>
      </c>
      <c r="C25" s="13" t="s">
        <v>184</v>
      </c>
      <c r="D25" s="186">
        <v>0</v>
      </c>
      <c r="E25" s="186">
        <v>15</v>
      </c>
      <c r="F25" s="186">
        <v>31</v>
      </c>
      <c r="G25" s="187">
        <v>-16</v>
      </c>
    </row>
    <row r="26" spans="1:7" ht="30" customHeight="1">
      <c r="A26" s="78"/>
      <c r="B26" s="14" t="s">
        <v>74</v>
      </c>
      <c r="C26" s="13" t="s">
        <v>171</v>
      </c>
      <c r="D26" s="186">
        <v>0</v>
      </c>
      <c r="E26" s="186">
        <v>18</v>
      </c>
      <c r="F26" s="186">
        <v>37</v>
      </c>
      <c r="G26" s="187">
        <v>-19</v>
      </c>
    </row>
    <row r="27" spans="1:7" ht="30" customHeight="1">
      <c r="A27" s="78"/>
      <c r="B27" s="14" t="s">
        <v>75</v>
      </c>
      <c r="C27" s="13" t="s">
        <v>180</v>
      </c>
      <c r="D27" s="186">
        <v>0</v>
      </c>
      <c r="E27" s="186">
        <v>19</v>
      </c>
      <c r="F27" s="186">
        <v>41</v>
      </c>
      <c r="G27" s="187">
        <v>-22</v>
      </c>
    </row>
    <row r="28" spans="1:7" ht="30" customHeight="1">
      <c r="A28" s="78"/>
      <c r="B28" s="14" t="s">
        <v>76</v>
      </c>
      <c r="C28" s="13" t="s">
        <v>176</v>
      </c>
      <c r="D28" s="186">
        <v>0</v>
      </c>
      <c r="E28" s="186">
        <v>15</v>
      </c>
      <c r="F28" s="186">
        <v>40</v>
      </c>
      <c r="G28" s="187">
        <v>-25</v>
      </c>
    </row>
    <row r="29" spans="1:7" ht="30" customHeight="1">
      <c r="A29" s="78"/>
      <c r="B29" s="14" t="s">
        <v>77</v>
      </c>
      <c r="C29" s="13" t="s">
        <v>187</v>
      </c>
      <c r="D29" s="186">
        <v>0</v>
      </c>
      <c r="E29" s="186">
        <v>16</v>
      </c>
      <c r="F29" s="186">
        <v>42</v>
      </c>
      <c r="G29" s="187">
        <v>-26</v>
      </c>
    </row>
    <row r="30" spans="1:7" ht="30" customHeight="1" thickBot="1">
      <c r="A30" s="80"/>
      <c r="B30" s="18" t="s">
        <v>78</v>
      </c>
      <c r="C30" s="19" t="s">
        <v>175</v>
      </c>
      <c r="D30" s="192">
        <v>0</v>
      </c>
      <c r="E30" s="192">
        <v>11</v>
      </c>
      <c r="F30" s="192">
        <v>46</v>
      </c>
      <c r="G30" s="193">
        <v>-35</v>
      </c>
    </row>
    <row r="31" spans="1:2" ht="21">
      <c r="A31" s="24" t="s">
        <v>14</v>
      </c>
      <c r="B31" s="24"/>
    </row>
    <row r="32" spans="1:2" ht="21">
      <c r="A32" s="24" t="s">
        <v>165</v>
      </c>
      <c r="B32" s="24"/>
    </row>
    <row r="33" spans="1:3" ht="20.25" customHeight="1">
      <c r="A33" s="82" t="s">
        <v>79</v>
      </c>
      <c r="B33" s="76"/>
      <c r="C33" s="76"/>
    </row>
    <row r="34" spans="1:3" ht="20.25" customHeight="1">
      <c r="A34" s="75" t="s">
        <v>162</v>
      </c>
      <c r="B34" s="76"/>
      <c r="C34" s="76"/>
    </row>
    <row r="35" spans="1:3" ht="20.25" customHeight="1">
      <c r="A35" s="75" t="s">
        <v>163</v>
      </c>
      <c r="B35" s="76"/>
      <c r="C35" s="76"/>
    </row>
    <row r="36" spans="1:3" ht="20.25" customHeight="1">
      <c r="A36" s="73" t="s">
        <v>164</v>
      </c>
      <c r="B36" s="10"/>
      <c r="C36" s="10"/>
    </row>
  </sheetData>
  <sheetProtection/>
  <mergeCells count="8">
    <mergeCell ref="A34:C34"/>
    <mergeCell ref="A35:C35"/>
    <mergeCell ref="A10:A16"/>
    <mergeCell ref="A17:A23"/>
    <mergeCell ref="A24:A30"/>
    <mergeCell ref="A1:G1"/>
    <mergeCell ref="A3:A9"/>
    <mergeCell ref="A33:C33"/>
  </mergeCells>
  <printOptions horizontalCentered="1"/>
  <pageMargins left="0.18" right="0.21" top="0.25" bottom="0.23" header="0.17" footer="0.17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0.140625" style="11" customWidth="1"/>
    <col min="2" max="2" width="58.421875" style="9" customWidth="1"/>
    <col min="3" max="3" width="10.140625" style="11" customWidth="1"/>
    <col min="4" max="4" width="58.421875" style="9" customWidth="1"/>
    <col min="5" max="16384" width="9.00390625" style="5" customWidth="1"/>
  </cols>
  <sheetData>
    <row r="1" spans="1:4" ht="24">
      <c r="A1" s="114" t="s">
        <v>161</v>
      </c>
      <c r="B1" s="114"/>
      <c r="C1" s="114"/>
      <c r="D1" s="114"/>
    </row>
    <row r="2" spans="1:4" ht="10.5" customHeight="1" thickBot="1">
      <c r="A2" s="12"/>
      <c r="B2" s="12"/>
      <c r="C2" s="12"/>
      <c r="D2" s="12"/>
    </row>
    <row r="3" spans="1:4" ht="34.5" customHeight="1">
      <c r="A3" s="6" t="s">
        <v>155</v>
      </c>
      <c r="B3" s="249" t="s">
        <v>204</v>
      </c>
      <c r="C3" s="64" t="s">
        <v>65</v>
      </c>
      <c r="D3" s="254" t="s">
        <v>173</v>
      </c>
    </row>
    <row r="4" spans="1:4" ht="34.5" customHeight="1">
      <c r="A4" s="7" t="s">
        <v>52</v>
      </c>
      <c r="B4" s="250" t="s">
        <v>205</v>
      </c>
      <c r="C4" s="7" t="s">
        <v>66</v>
      </c>
      <c r="D4" s="252" t="s">
        <v>178</v>
      </c>
    </row>
    <row r="5" spans="1:4" ht="34.5" customHeight="1">
      <c r="A5" s="7" t="s">
        <v>53</v>
      </c>
      <c r="B5" s="251" t="s">
        <v>234</v>
      </c>
      <c r="C5" s="7" t="s">
        <v>67</v>
      </c>
      <c r="D5" s="257" t="s">
        <v>210</v>
      </c>
    </row>
    <row r="6" spans="1:4" ht="34.5" customHeight="1">
      <c r="A6" s="7" t="s">
        <v>54</v>
      </c>
      <c r="B6" s="251" t="s">
        <v>186</v>
      </c>
      <c r="C6" s="7" t="s">
        <v>68</v>
      </c>
      <c r="D6" s="255" t="s">
        <v>209</v>
      </c>
    </row>
    <row r="7" spans="1:4" ht="34.5" customHeight="1">
      <c r="A7" s="7" t="s">
        <v>55</v>
      </c>
      <c r="B7" s="251" t="s">
        <v>174</v>
      </c>
      <c r="C7" s="7" t="s">
        <v>69</v>
      </c>
      <c r="D7" s="255" t="s">
        <v>189</v>
      </c>
    </row>
    <row r="8" spans="1:4" ht="34.5" customHeight="1">
      <c r="A8" s="7" t="s">
        <v>56</v>
      </c>
      <c r="B8" s="252" t="s">
        <v>185</v>
      </c>
      <c r="C8" s="7" t="s">
        <v>70</v>
      </c>
      <c r="D8" s="255" t="s">
        <v>177</v>
      </c>
    </row>
    <row r="9" spans="1:4" ht="34.5" customHeight="1">
      <c r="A9" s="7" t="s">
        <v>57</v>
      </c>
      <c r="B9" s="250" t="s">
        <v>179</v>
      </c>
      <c r="C9" s="7" t="s">
        <v>71</v>
      </c>
      <c r="D9" s="255" t="s">
        <v>171</v>
      </c>
    </row>
    <row r="10" spans="1:4" ht="34.5" customHeight="1">
      <c r="A10" s="7" t="s">
        <v>58</v>
      </c>
      <c r="B10" s="252" t="s">
        <v>172</v>
      </c>
      <c r="C10" s="7" t="s">
        <v>72</v>
      </c>
      <c r="D10" s="255" t="s">
        <v>184</v>
      </c>
    </row>
    <row r="11" spans="1:4" ht="34.5" customHeight="1">
      <c r="A11" s="7" t="s">
        <v>59</v>
      </c>
      <c r="B11" s="250" t="s">
        <v>181</v>
      </c>
      <c r="C11" s="7" t="s">
        <v>73</v>
      </c>
      <c r="D11" s="255" t="s">
        <v>208</v>
      </c>
    </row>
    <row r="12" spans="1:4" ht="34.5" customHeight="1">
      <c r="A12" s="7" t="s">
        <v>60</v>
      </c>
      <c r="B12" s="251" t="s">
        <v>206</v>
      </c>
      <c r="C12" s="7" t="s">
        <v>74</v>
      </c>
      <c r="D12" s="252" t="s">
        <v>167</v>
      </c>
    </row>
    <row r="13" spans="1:4" ht="34.5" customHeight="1">
      <c r="A13" s="7" t="s">
        <v>61</v>
      </c>
      <c r="B13" s="251" t="s">
        <v>188</v>
      </c>
      <c r="C13" s="7" t="s">
        <v>75</v>
      </c>
      <c r="D13" s="256" t="s">
        <v>180</v>
      </c>
    </row>
    <row r="14" spans="1:4" ht="34.5" customHeight="1">
      <c r="A14" s="7" t="s">
        <v>62</v>
      </c>
      <c r="B14" s="251" t="s">
        <v>170</v>
      </c>
      <c r="C14" s="7" t="s">
        <v>76</v>
      </c>
      <c r="D14" s="246" t="s">
        <v>187</v>
      </c>
    </row>
    <row r="15" spans="1:4" ht="34.5" customHeight="1">
      <c r="A15" s="7" t="s">
        <v>63</v>
      </c>
      <c r="B15" s="252" t="s">
        <v>207</v>
      </c>
      <c r="C15" s="7" t="s">
        <v>77</v>
      </c>
      <c r="D15" s="246" t="s">
        <v>175</v>
      </c>
    </row>
    <row r="16" spans="1:4" ht="34.5" customHeight="1" thickBot="1">
      <c r="A16" s="248" t="s">
        <v>64</v>
      </c>
      <c r="B16" s="253" t="s">
        <v>249</v>
      </c>
      <c r="C16" s="248" t="s">
        <v>78</v>
      </c>
      <c r="D16" s="247" t="s">
        <v>176</v>
      </c>
    </row>
    <row r="17" spans="1:4" ht="19.5" thickBot="1">
      <c r="A17" s="115" t="s">
        <v>156</v>
      </c>
      <c r="B17" s="116"/>
      <c r="C17" s="115" t="s">
        <v>157</v>
      </c>
      <c r="D17" s="116"/>
    </row>
    <row r="18" spans="1:4" ht="34.5" customHeight="1" thickBot="1" thickTop="1">
      <c r="A18" s="65" t="s">
        <v>158</v>
      </c>
      <c r="B18" s="66" t="s">
        <v>168</v>
      </c>
      <c r="C18" s="67" t="s">
        <v>159</v>
      </c>
      <c r="D18" s="68" t="s">
        <v>169</v>
      </c>
    </row>
    <row r="19" spans="1:4" ht="34.5" customHeight="1" thickBot="1">
      <c r="A19" s="69"/>
      <c r="B19" s="70"/>
      <c r="C19" s="71" t="s">
        <v>160</v>
      </c>
      <c r="D19" s="72" t="s">
        <v>250</v>
      </c>
    </row>
  </sheetData>
  <sheetProtection/>
  <mergeCells count="3">
    <mergeCell ref="A1:D1"/>
    <mergeCell ref="A17:B17"/>
    <mergeCell ref="C17:D17"/>
  </mergeCells>
  <printOptions horizontalCentered="1"/>
  <pageMargins left="0.3" right="0.22" top="0.26" bottom="0.4330708661417323" header="0.17" footer="0.35433070866141736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h-endo@clubjr.com</dc:creator>
  <cp:keywords/>
  <dc:description/>
  <cp:lastModifiedBy>h-endo@clubjr.com</cp:lastModifiedBy>
  <cp:lastPrinted>2015-05-26T09:43:42Z</cp:lastPrinted>
  <dcterms:created xsi:type="dcterms:W3CDTF">2015-04-24T08:25:04Z</dcterms:created>
  <dcterms:modified xsi:type="dcterms:W3CDTF">2015-05-26T09:53:23Z</dcterms:modified>
  <cp:category/>
  <cp:version/>
  <cp:contentType/>
  <cp:contentStatus/>
</cp:coreProperties>
</file>