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326" windowWidth="18315" windowHeight="8490" activeTab="3"/>
  </bookViews>
  <sheets>
    <sheet name="１日目リーグ表Ｏ" sheetId="1" r:id="rId1"/>
    <sheet name="１日目リーグ表Ｌ" sheetId="2" r:id="rId2"/>
    <sheet name="O順位ﾄｰﾅﾒﾝﾄ" sheetId="3" r:id="rId3"/>
    <sheet name="W順位ﾄｰﾅﾒﾝﾄ " sheetId="4" r:id="rId4"/>
    <sheet name="最終結果" sheetId="5" r:id="rId5"/>
  </sheets>
  <definedNames>
    <definedName name="_xlnm.Print_Area" localSheetId="1">'１日目リーグ表Ｌ'!$A$1:$AI$17</definedName>
    <definedName name="_xlnm.Print_Area" localSheetId="0">'１日目リーグ表Ｏ'!$A$1:$AO$20</definedName>
  </definedNames>
  <calcPr fullCalcOnLoad="1"/>
</workbook>
</file>

<file path=xl/sharedStrings.xml><?xml version="1.0" encoding="utf-8"?>
<sst xmlns="http://schemas.openxmlformats.org/spreadsheetml/2006/main" count="523" uniqueCount="331">
  <si>
    <t>◆ＤＩＳＣＲＡＦＴ　ＵＬＴＩＭＡＴＥ　ＯＰＥＮ　２０１１◆</t>
  </si>
  <si>
    <t>＜オープン予選リーグ表＞</t>
  </si>
  <si>
    <t>Aリーグ</t>
  </si>
  <si>
    <t>勝</t>
  </si>
  <si>
    <t>敗</t>
  </si>
  <si>
    <t>分</t>
  </si>
  <si>
    <t>得</t>
  </si>
  <si>
    <t>失</t>
  </si>
  <si>
    <t>差</t>
  </si>
  <si>
    <t>順位</t>
  </si>
  <si>
    <t>Ｂリーグ</t>
  </si>
  <si>
    <t>Ｃリーグ</t>
  </si>
  <si>
    <t>＜ウイメン予選リーグ表＞</t>
  </si>
  <si>
    <t>あリーグ</t>
  </si>
  <si>
    <t>いリーグ</t>
  </si>
  <si>
    <t>うリーグ</t>
  </si>
  <si>
    <t>えリーグ</t>
  </si>
  <si>
    <t>おリーグ</t>
  </si>
  <si>
    <t>かリーグ</t>
  </si>
  <si>
    <t>◆ＤＩＳＣＲＡＦＴ　ＵＬＴＩＭＡＴＥ　ＯＰＥＮ　２０１１◆</t>
  </si>
  <si>
    <t>◆DISCRAFT ULTIMATE OPEN２０１１：順位決定トーナメント◆</t>
  </si>
  <si>
    <t>＜ＯＰＥＮ部門＞</t>
  </si>
  <si>
    <t>優　　勝</t>
  </si>
  <si>
    <t>あT11</t>
  </si>
  <si>
    <t>あT9</t>
  </si>
  <si>
    <t>あT10</t>
  </si>
  <si>
    <t>あT5</t>
  </si>
  <si>
    <t>あT6</t>
  </si>
  <si>
    <t>あT7</t>
  </si>
  <si>
    <t>あT8</t>
  </si>
  <si>
    <t>あＴ1</t>
  </si>
  <si>
    <t>あＴ2</t>
  </si>
  <si>
    <t>あT3</t>
  </si>
  <si>
    <t>あT4</t>
  </si>
  <si>
    <t>AL1位</t>
  </si>
  <si>
    <t>ＦＬ２位</t>
  </si>
  <si>
    <t>CL２位</t>
  </si>
  <si>
    <t>EL１位</t>
  </si>
  <si>
    <t>BL2位</t>
  </si>
  <si>
    <t>DL1位</t>
  </si>
  <si>
    <t>CL1位</t>
  </si>
  <si>
    <t>AL2位</t>
  </si>
  <si>
    <t>FL１位</t>
  </si>
  <si>
    <t>DL2位</t>
  </si>
  <si>
    <t>ＥＬ２位</t>
  </si>
  <si>
    <t>BL1位</t>
  </si>
  <si>
    <t>５位</t>
  </si>
  <si>
    <t>３位</t>
  </si>
  <si>
    <t>７位</t>
  </si>
  <si>
    <t>あT15</t>
  </si>
  <si>
    <t>あT12</t>
  </si>
  <si>
    <t>あT13</t>
  </si>
  <si>
    <t>あT14</t>
  </si>
  <si>
    <t>あT16</t>
  </si>
  <si>
    <t>あＴ9敗者</t>
  </si>
  <si>
    <t>あＴ10敗者</t>
  </si>
  <si>
    <t>あT5敗者</t>
  </si>
  <si>
    <t>あT6敗者</t>
  </si>
  <si>
    <t>あT7敗者</t>
  </si>
  <si>
    <t>あT8敗者</t>
  </si>
  <si>
    <t>あＴ13敗者</t>
  </si>
  <si>
    <t>あＴ14敗者</t>
  </si>
  <si>
    <t>９位</t>
  </si>
  <si>
    <t>１１位</t>
  </si>
  <si>
    <t>あT19</t>
  </si>
  <si>
    <t>あT17</t>
  </si>
  <si>
    <t>あT18</t>
  </si>
  <si>
    <t>あT20</t>
  </si>
  <si>
    <t>あT1敗者</t>
  </si>
  <si>
    <t>あT2敗者</t>
  </si>
  <si>
    <t>あT3敗者</t>
  </si>
  <si>
    <t>あT4敗者</t>
  </si>
  <si>
    <t>あＴ1敗者</t>
  </si>
  <si>
    <t>あＴ2敗者</t>
  </si>
  <si>
    <t>１３位</t>
  </si>
  <si>
    <t>いT10</t>
  </si>
  <si>
    <t>いT8</t>
  </si>
  <si>
    <t>いT9</t>
  </si>
  <si>
    <t>いT4</t>
  </si>
  <si>
    <t>いT5</t>
  </si>
  <si>
    <t>いT6</t>
  </si>
  <si>
    <t>いT7</t>
  </si>
  <si>
    <t>いT1</t>
  </si>
  <si>
    <t>いT2</t>
  </si>
  <si>
    <t>いT3</t>
  </si>
  <si>
    <t>AL３位</t>
  </si>
  <si>
    <t>ＦＬ３位</t>
  </si>
  <si>
    <t>ＤL４位</t>
  </si>
  <si>
    <t>ＥＬ３位</t>
  </si>
  <si>
    <t>１７位</t>
  </si>
  <si>
    <t>１５位</t>
  </si>
  <si>
    <t>１９位</t>
  </si>
  <si>
    <t>いT14</t>
  </si>
  <si>
    <t>いT11</t>
  </si>
  <si>
    <t>いT12</t>
  </si>
  <si>
    <t>いT13</t>
  </si>
  <si>
    <t>いT15</t>
  </si>
  <si>
    <t>いT8敗者</t>
  </si>
  <si>
    <t>いT9敗者</t>
  </si>
  <si>
    <t>いT4敗者</t>
  </si>
  <si>
    <t>いT5敗者</t>
  </si>
  <si>
    <t>いT6敗者</t>
  </si>
  <si>
    <t>いT7敗者</t>
  </si>
  <si>
    <t>いT12敗者</t>
  </si>
  <si>
    <t>２１～２３位　　　決定リーグ</t>
  </si>
  <si>
    <t>勝ち</t>
  </si>
  <si>
    <t>負け</t>
  </si>
  <si>
    <t>順位</t>
  </si>
  <si>
    <t>＜WOMEN部門＞</t>
  </si>
  <si>
    <t>AT11</t>
  </si>
  <si>
    <t>AT9</t>
  </si>
  <si>
    <t>AT10</t>
  </si>
  <si>
    <t>AT5</t>
  </si>
  <si>
    <t>AT6</t>
  </si>
  <si>
    <t>AT7</t>
  </si>
  <si>
    <t>AT8</t>
  </si>
  <si>
    <t>AT1</t>
  </si>
  <si>
    <t>AT2</t>
  </si>
  <si>
    <t>AT3</t>
  </si>
  <si>
    <t>AT4</t>
  </si>
  <si>
    <t>あＬ1位</t>
  </si>
  <si>
    <t>かＬ２位</t>
  </si>
  <si>
    <t>うＬ２位</t>
  </si>
  <si>
    <t>いＬ2位</t>
  </si>
  <si>
    <t>えＬ1位</t>
  </si>
  <si>
    <t>うＬ1位</t>
  </si>
  <si>
    <t>あＬ2位</t>
  </si>
  <si>
    <t>かＬ1位</t>
  </si>
  <si>
    <t>えＬ2位</t>
  </si>
  <si>
    <t>おＬ2位</t>
  </si>
  <si>
    <t>いＬ1位</t>
  </si>
  <si>
    <t>AT15</t>
  </si>
  <si>
    <t>AT12</t>
  </si>
  <si>
    <t>AT13</t>
  </si>
  <si>
    <t>AT14</t>
  </si>
  <si>
    <t>AT16</t>
  </si>
  <si>
    <t>AT9敗者</t>
  </si>
  <si>
    <t>AT10敗者</t>
  </si>
  <si>
    <t>AT5敗者</t>
  </si>
  <si>
    <t>AT6敗者</t>
  </si>
  <si>
    <t>AT7敗者</t>
  </si>
  <si>
    <t>AT8敗者</t>
  </si>
  <si>
    <t>AT13敗者</t>
  </si>
  <si>
    <t>AT14敗者</t>
  </si>
  <si>
    <t>AT19</t>
  </si>
  <si>
    <t>AT17</t>
  </si>
  <si>
    <t>AT18</t>
  </si>
  <si>
    <t>AT20</t>
  </si>
  <si>
    <t>AT1敗者</t>
  </si>
  <si>
    <t>AT2敗者</t>
  </si>
  <si>
    <t>AT3敗者</t>
  </si>
  <si>
    <t>AT4敗者</t>
  </si>
  <si>
    <t>AT17敗者</t>
  </si>
  <si>
    <t>AT18敗者</t>
  </si>
  <si>
    <t>WKあリーグ</t>
  </si>
  <si>
    <t>WKいリーグ</t>
  </si>
  <si>
    <t>WKT1</t>
  </si>
  <si>
    <t>WKT2</t>
  </si>
  <si>
    <t>WKT3</t>
  </si>
  <si>
    <t>WKあL１位</t>
  </si>
  <si>
    <t>WKいリーグ１位</t>
  </si>
  <si>
    <t>WKあL２位</t>
  </si>
  <si>
    <t>WKいリーグ２位</t>
  </si>
  <si>
    <t>WKあL３位</t>
  </si>
  <si>
    <t>WKいリーグ３位</t>
  </si>
  <si>
    <t>大阪体育大学BOUHSEARS</t>
  </si>
  <si>
    <t>千葉大学MISTRAL</t>
  </si>
  <si>
    <t>愛知学院大学Batman</t>
  </si>
  <si>
    <t>慶應義塾大学HUSKIES</t>
  </si>
  <si>
    <t>中京大学FLIPPERS</t>
  </si>
  <si>
    <t>獨協大学　　　WAFT!</t>
  </si>
  <si>
    <t>立教大学MANEUVERS</t>
  </si>
  <si>
    <t>名古屋大学　　Blooms</t>
  </si>
  <si>
    <t>上智大学　　FREAKS</t>
  </si>
  <si>
    <t>横浜国立大学COUGARS</t>
  </si>
  <si>
    <t>静岡大学　　　　　うわの空</t>
  </si>
  <si>
    <t>法政大学　　　ASA-MAC'S</t>
  </si>
  <si>
    <t>Dリーグ</t>
  </si>
  <si>
    <t>早稲田大学SONICS</t>
  </si>
  <si>
    <t>東京外国語大学MAX</t>
  </si>
  <si>
    <t>信州大学　　　LOOSE</t>
  </si>
  <si>
    <t>ＩＣＵ　WINDS</t>
  </si>
  <si>
    <t>Eリーグ</t>
  </si>
  <si>
    <t>岡山大学　　　BLACK HAWK</t>
  </si>
  <si>
    <t>國學院大学　　TRIUMPH</t>
  </si>
  <si>
    <t>日本福祉大学　WARRIORS</t>
  </si>
  <si>
    <t>筑波大学　　INVERHOUSE</t>
  </si>
  <si>
    <t>Fリーグ</t>
  </si>
  <si>
    <t>日本体育大学BARBARIANS</t>
  </si>
  <si>
    <t>日本大学Hummingbirds</t>
  </si>
  <si>
    <t>富士常葉大学INDIES</t>
  </si>
  <si>
    <t>中京大学Naughty Kids</t>
  </si>
  <si>
    <t>首都大学東京BUTTERFLY</t>
  </si>
  <si>
    <t>WINGARS</t>
  </si>
  <si>
    <t>うわの空</t>
  </si>
  <si>
    <t>愛知学院大学Roly-Poly</t>
  </si>
  <si>
    <t>宇都宮大学　CAOZ★</t>
  </si>
  <si>
    <t>筑波大学INVERHOUSE</t>
  </si>
  <si>
    <t>國學院大学TRIUMPH</t>
  </si>
  <si>
    <t>法政大学　　FOXYS!!</t>
  </si>
  <si>
    <r>
      <t>東京外国語大学</t>
    </r>
    <r>
      <rPr>
        <sz val="11"/>
        <rFont val="ＭＳ Ｐゴシック"/>
        <family val="3"/>
      </rPr>
      <t>MAX</t>
    </r>
  </si>
  <si>
    <t>中京大学</t>
  </si>
  <si>
    <t>大阪体育大学</t>
  </si>
  <si>
    <t>日本体育大学</t>
  </si>
  <si>
    <t>日本大学</t>
  </si>
  <si>
    <t>立教大学</t>
  </si>
  <si>
    <t>國學院大学</t>
  </si>
  <si>
    <t>早稲田大学</t>
  </si>
  <si>
    <t>東京外国語大学</t>
  </si>
  <si>
    <t>岡山大学</t>
  </si>
  <si>
    <t>愛知学院大学</t>
  </si>
  <si>
    <t>筑波大学</t>
  </si>
  <si>
    <t>法政大学</t>
  </si>
  <si>
    <t>ICU WINDS</t>
  </si>
  <si>
    <t>信州大学</t>
  </si>
  <si>
    <t>日本福祉大学</t>
  </si>
  <si>
    <t>千葉大学</t>
  </si>
  <si>
    <t>獨協大学</t>
  </si>
  <si>
    <t>上智大学</t>
  </si>
  <si>
    <t>横浜国立大学</t>
  </si>
  <si>
    <t>慶應義塾大学</t>
  </si>
  <si>
    <t>名古屋大学</t>
  </si>
  <si>
    <t>静岡大学</t>
  </si>
  <si>
    <t>富士常葉大学</t>
  </si>
  <si>
    <t>宇都宮大学</t>
  </si>
  <si>
    <t>DL３位</t>
  </si>
  <si>
    <t>ＢＬ３位</t>
  </si>
  <si>
    <t>ＣL３位</t>
  </si>
  <si>
    <t>EL４位</t>
  </si>
  <si>
    <t>ＣＬ４位</t>
  </si>
  <si>
    <t>ＢＬ４位</t>
  </si>
  <si>
    <t>AL４位</t>
  </si>
  <si>
    <t>おＬ1位</t>
  </si>
  <si>
    <r>
      <t>いT1敗者　　　</t>
    </r>
    <r>
      <rPr>
        <b/>
        <sz val="26"/>
        <rFont val="ＭＳ Ｐゴシック"/>
        <family val="3"/>
      </rPr>
      <t>法政大学</t>
    </r>
  </si>
  <si>
    <r>
      <t>いT2敗者　　　　</t>
    </r>
    <r>
      <rPr>
        <b/>
        <sz val="26"/>
        <rFont val="ＭＳ Ｐゴシック"/>
        <family val="3"/>
      </rPr>
      <t>名古屋大学</t>
    </r>
  </si>
  <si>
    <r>
      <t>いT3敗者　　　</t>
    </r>
    <r>
      <rPr>
        <b/>
        <sz val="24"/>
        <rFont val="ＭＳ Ｐゴシック"/>
        <family val="3"/>
      </rPr>
      <t>東京外国語　　大学</t>
    </r>
  </si>
  <si>
    <t>９　○　６</t>
  </si>
  <si>
    <t>１３　○　３</t>
  </si>
  <si>
    <t>５　×　１２</t>
  </si>
  <si>
    <t>１２　○　５</t>
  </si>
  <si>
    <t>３　×　１３</t>
  </si>
  <si>
    <t>６　×　９</t>
  </si>
  <si>
    <t>２１位</t>
  </si>
  <si>
    <t>２１位</t>
  </si>
  <si>
    <t>２３位</t>
  </si>
  <si>
    <t>２３位</t>
  </si>
  <si>
    <t>２２位</t>
  </si>
  <si>
    <t>２２位</t>
  </si>
  <si>
    <t>首都大学東京</t>
  </si>
  <si>
    <t>フリップ</t>
  </si>
  <si>
    <r>
      <t>Aリーグ３位　　　</t>
    </r>
    <r>
      <rPr>
        <b/>
        <sz val="24"/>
        <rFont val="ＭＳ Ｐゴシック"/>
        <family val="3"/>
      </rPr>
      <t>東京外国語　　大学</t>
    </r>
  </si>
  <si>
    <r>
      <t>Ｄリーグ３位　　</t>
    </r>
    <r>
      <rPr>
        <b/>
        <sz val="24"/>
        <rFont val="ＭＳ Ｐゴシック"/>
        <family val="3"/>
      </rPr>
      <t>慶應義塾　　大学</t>
    </r>
  </si>
  <si>
    <r>
      <t>Eリーグ３位　　　</t>
    </r>
    <r>
      <rPr>
        <b/>
        <sz val="24"/>
        <rFont val="ＭＳ Ｐゴシック"/>
        <family val="3"/>
      </rPr>
      <t>宇都宮大学</t>
    </r>
  </si>
  <si>
    <t>６　×　８</t>
  </si>
  <si>
    <t>３　×　１１</t>
  </si>
  <si>
    <t>1　×　１４</t>
  </si>
  <si>
    <t>８　○　６</t>
  </si>
  <si>
    <t>１１　○　３</t>
  </si>
  <si>
    <t>１４　○　１</t>
  </si>
  <si>
    <r>
      <t>Bリーグ３位　　　</t>
    </r>
    <r>
      <rPr>
        <b/>
        <sz val="24"/>
        <rFont val="ＭＳ Ｐゴシック"/>
        <family val="3"/>
      </rPr>
      <t>WINGARS</t>
    </r>
  </si>
  <si>
    <r>
      <t>Ｃリーグ３位　　　</t>
    </r>
    <r>
      <rPr>
        <b/>
        <sz val="24"/>
        <rFont val="ＭＳ Ｐゴシック"/>
        <family val="3"/>
      </rPr>
      <t>うわの空</t>
    </r>
  </si>
  <si>
    <r>
      <t>Fリーグ３位　　　</t>
    </r>
    <r>
      <rPr>
        <b/>
        <sz val="24"/>
        <rFont val="ＭＳ Ｐゴシック"/>
        <family val="3"/>
      </rPr>
      <t>信州大学</t>
    </r>
  </si>
  <si>
    <t>分け</t>
  </si>
  <si>
    <t>１７　○　1</t>
  </si>
  <si>
    <t>５　△　５</t>
  </si>
  <si>
    <t>１　×　１５</t>
  </si>
  <si>
    <t>１　×　１７</t>
  </si>
  <si>
    <t>５　△　５</t>
  </si>
  <si>
    <t>１５　○　１</t>
  </si>
  <si>
    <t>WINGARS</t>
  </si>
  <si>
    <t>WINGATS</t>
  </si>
  <si>
    <t>順位</t>
  </si>
  <si>
    <t>【オープンの部】</t>
  </si>
  <si>
    <t>【ウイメンの部】</t>
  </si>
  <si>
    <t>優勝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</si>
  <si>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</si>
  <si>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</si>
  <si>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</si>
  <si>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</si>
  <si>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</si>
  <si>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</si>
  <si>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</si>
  <si>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</si>
  <si>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</si>
  <si>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</si>
  <si>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</si>
  <si>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</si>
  <si>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</si>
  <si>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</si>
  <si>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</si>
  <si>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MVP</t>
  </si>
  <si>
    <t>敢闘賞</t>
  </si>
  <si>
    <t>１７位</t>
  </si>
  <si>
    <t>１８位</t>
  </si>
  <si>
    <t>１９位</t>
  </si>
  <si>
    <t>２０位</t>
  </si>
  <si>
    <t>◇ＤＩＳＣＲＡＦＴ　ＵＬＴＩＭＡＴＥ　ＯＰＥＮ　２０１１・最終結果◇</t>
  </si>
  <si>
    <t>横田　玲奈　選手（日本大学）</t>
  </si>
  <si>
    <t>玄島　岳　選手（上智大学)</t>
  </si>
  <si>
    <t>池治　ちあき　選手（大阪体育大学）</t>
  </si>
  <si>
    <t>大谷　晋弘　選手（大阪体育大学）</t>
  </si>
  <si>
    <t>大阪体育大学BOUHSEARS</t>
  </si>
  <si>
    <t>上智大学FREAKS</t>
  </si>
  <si>
    <t>早稲田大学SONICS</t>
  </si>
  <si>
    <t>中京大学FLIPPERS</t>
  </si>
  <si>
    <t>日本体育大学BARBARIANS</t>
  </si>
  <si>
    <t>日本大学Hummingbirds</t>
  </si>
  <si>
    <t>國學院大学TRIUMPH</t>
  </si>
  <si>
    <t>獨協大学ＷＡＦＴ！</t>
  </si>
  <si>
    <t>信州大学LOOSE</t>
  </si>
  <si>
    <t>岡山大学BLACK HAWK</t>
  </si>
  <si>
    <t>静岡大学うわの空</t>
  </si>
  <si>
    <t>慶應義塾大学HUSKIES</t>
  </si>
  <si>
    <t>立教大学MANEUVERS</t>
  </si>
  <si>
    <t>ICU WINDS</t>
  </si>
  <si>
    <t>横浜国立大学COUGARS</t>
  </si>
  <si>
    <t>千葉大学MISTRAL</t>
  </si>
  <si>
    <t>日本福祉大学WARRIORS</t>
  </si>
  <si>
    <t>愛知学院大学Batman</t>
  </si>
  <si>
    <t>筑波大学INVERHOUSE</t>
  </si>
  <si>
    <t>富士常葉大学INDIES</t>
  </si>
  <si>
    <t>法政大学ASA-MAC'S</t>
  </si>
  <si>
    <t>東京外国語大学MAX</t>
  </si>
  <si>
    <t>名古屋大学Blooms</t>
  </si>
  <si>
    <t>中京大学Naughty Kids</t>
  </si>
  <si>
    <t>首都大学東京BUTTERFLY</t>
  </si>
  <si>
    <t>愛知学院大学Roly-Poly</t>
  </si>
  <si>
    <t>法政大学FOXYS!!</t>
  </si>
  <si>
    <t>WINGARS</t>
  </si>
  <si>
    <t>うわの空</t>
  </si>
  <si>
    <t>宇都宮大学CHAOZ★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</si>
</sst>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36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2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Calibri"/>
      <family val="3"/>
    </font>
    <font>
      <sz val="2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/>
    </border>
    <border>
      <left/>
      <right style="thick"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/>
      <right style="thin"/>
      <top/>
      <bottom/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/>
      <right/>
      <top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 style="thin"/>
      <right/>
      <top/>
      <bottom/>
      <diagonal style="thin"/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/>
      <top/>
      <bottom style="thin"/>
      <diagonal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thick"/>
    </border>
    <border>
      <left/>
      <right style="thick"/>
      <top style="medium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6" fontId="8" fillId="0" borderId="0" applyFill="0" applyBorder="0" applyAlignment="0"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1" fontId="11" fillId="0" borderId="0" applyProtection="0">
      <alignment/>
    </xf>
    <xf numFmtId="177" fontId="8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32" borderId="7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2" borderId="12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34" borderId="0" applyNumberFormat="0" applyBorder="0" applyAlignment="0" applyProtection="0"/>
  </cellStyleXfs>
  <cellXfs count="406">
    <xf numFmtId="0" fontId="0" fillId="0" borderId="0" xfId="0" applyFont="1" applyAlignment="1">
      <alignment vertical="center"/>
    </xf>
    <xf numFmtId="0" fontId="2" fillId="0" borderId="0" xfId="83">
      <alignment/>
      <protection/>
    </xf>
    <xf numFmtId="0" fontId="5" fillId="0" borderId="13" xfId="83" applyNumberFormat="1" applyFont="1" applyFill="1" applyBorder="1" applyAlignment="1">
      <alignment horizontal="center" vertical="center"/>
      <protection/>
    </xf>
    <xf numFmtId="0" fontId="2" fillId="0" borderId="14" xfId="83" applyNumberFormat="1" applyFont="1" applyFill="1" applyBorder="1" applyAlignment="1">
      <alignment horizontal="center" vertical="center"/>
      <protection/>
    </xf>
    <xf numFmtId="0" fontId="2" fillId="0" borderId="15" xfId="83" applyNumberFormat="1" applyFont="1" applyFill="1" applyBorder="1" applyAlignment="1">
      <alignment horizontal="center" vertical="center"/>
      <protection/>
    </xf>
    <xf numFmtId="0" fontId="2" fillId="0" borderId="0" xfId="83" applyNumberFormat="1" applyFont="1" applyFill="1" applyBorder="1" applyAlignment="1">
      <alignment horizontal="center" vertical="center"/>
      <protection/>
    </xf>
    <xf numFmtId="0" fontId="2" fillId="0" borderId="16" xfId="83" applyNumberFormat="1" applyFont="1" applyFill="1" applyBorder="1" applyAlignment="1">
      <alignment horizontal="center" vertical="center" wrapText="1"/>
      <protection/>
    </xf>
    <xf numFmtId="0" fontId="2" fillId="0" borderId="17" xfId="83" applyNumberFormat="1" applyFont="1" applyFill="1" applyBorder="1" applyAlignment="1">
      <alignment horizontal="center" vertical="center" wrapText="1"/>
      <protection/>
    </xf>
    <xf numFmtId="0" fontId="2" fillId="0" borderId="18" xfId="83" applyNumberFormat="1" applyFont="1" applyFill="1" applyBorder="1" applyAlignment="1">
      <alignment horizontal="center" vertical="center" wrapText="1"/>
      <protection/>
    </xf>
    <xf numFmtId="0" fontId="5" fillId="0" borderId="0" xfId="83" applyNumberFormat="1" applyFont="1" applyFill="1" applyBorder="1" applyAlignment="1">
      <alignment horizontal="center" vertical="center"/>
      <protection/>
    </xf>
    <xf numFmtId="0" fontId="2" fillId="0" borderId="0" xfId="84">
      <alignment/>
      <protection/>
    </xf>
    <xf numFmtId="0" fontId="15" fillId="0" borderId="0" xfId="84" applyFont="1" applyAlignment="1">
      <alignment horizontal="center" vertical="center"/>
      <protection/>
    </xf>
    <xf numFmtId="0" fontId="2" fillId="0" borderId="0" xfId="84" applyBorder="1" applyAlignment="1">
      <alignment horizontal="left" vertical="center"/>
      <protection/>
    </xf>
    <xf numFmtId="0" fontId="3" fillId="0" borderId="0" xfId="84" applyFont="1" applyBorder="1" applyAlignment="1">
      <alignment vertical="center"/>
      <protection/>
    </xf>
    <xf numFmtId="0" fontId="2" fillId="0" borderId="0" xfId="84" applyBorder="1" applyAlignment="1">
      <alignment vertical="center"/>
      <protection/>
    </xf>
    <xf numFmtId="0" fontId="17" fillId="0" borderId="0" xfId="84" applyFont="1" applyBorder="1" applyAlignment="1">
      <alignment/>
      <protection/>
    </xf>
    <xf numFmtId="0" fontId="2" fillId="0" borderId="0" xfId="84" applyBorder="1">
      <alignment/>
      <protection/>
    </xf>
    <xf numFmtId="0" fontId="2" fillId="0" borderId="0" xfId="84" applyBorder="1" applyAlignment="1">
      <alignment/>
      <protection/>
    </xf>
    <xf numFmtId="0" fontId="2" fillId="0" borderId="19" xfId="84" applyBorder="1" applyAlignment="1">
      <alignment/>
      <protection/>
    </xf>
    <xf numFmtId="0" fontId="2" fillId="0" borderId="19" xfId="84" applyBorder="1">
      <alignment/>
      <protection/>
    </xf>
    <xf numFmtId="0" fontId="2" fillId="0" borderId="0" xfId="84" applyAlignment="1">
      <alignment vertical="top"/>
      <protection/>
    </xf>
    <xf numFmtId="0" fontId="2" fillId="0" borderId="20" xfId="84" applyBorder="1" applyAlignment="1">
      <alignment vertical="top"/>
      <protection/>
    </xf>
    <xf numFmtId="0" fontId="2" fillId="0" borderId="0" xfId="84" applyBorder="1" applyAlignment="1">
      <alignment vertical="top"/>
      <protection/>
    </xf>
    <xf numFmtId="0" fontId="2" fillId="0" borderId="21" xfId="84" applyBorder="1" applyAlignment="1">
      <alignment vertical="top"/>
      <protection/>
    </xf>
    <xf numFmtId="0" fontId="2" fillId="0" borderId="22" xfId="84" applyBorder="1" applyAlignment="1">
      <alignment vertical="top"/>
      <protection/>
    </xf>
    <xf numFmtId="0" fontId="2" fillId="0" borderId="19" xfId="84" applyBorder="1" applyAlignment="1">
      <alignment vertical="top"/>
      <protection/>
    </xf>
    <xf numFmtId="0" fontId="2" fillId="0" borderId="23" xfId="84" applyBorder="1" applyAlignment="1">
      <alignment vertical="top"/>
      <protection/>
    </xf>
    <xf numFmtId="0" fontId="2" fillId="0" borderId="0" xfId="84" applyAlignment="1">
      <alignment horizontal="left" vertical="top"/>
      <protection/>
    </xf>
    <xf numFmtId="0" fontId="2" fillId="0" borderId="0" xfId="84" applyAlignment="1">
      <alignment horizontal="right" vertical="top"/>
      <protection/>
    </xf>
    <xf numFmtId="0" fontId="7" fillId="0" borderId="0" xfId="84" applyFont="1" applyBorder="1" applyAlignment="1">
      <alignment vertical="top"/>
      <protection/>
    </xf>
    <xf numFmtId="0" fontId="7" fillId="0" borderId="24" xfId="84" applyFont="1" applyBorder="1" applyAlignment="1">
      <alignment vertical="top"/>
      <protection/>
    </xf>
    <xf numFmtId="0" fontId="2" fillId="0" borderId="24" xfId="84" applyBorder="1" applyAlignment="1">
      <alignment vertical="top"/>
      <protection/>
    </xf>
    <xf numFmtId="0" fontId="7" fillId="0" borderId="25" xfId="84" applyFont="1" applyBorder="1" applyAlignment="1">
      <alignment vertical="top"/>
      <protection/>
    </xf>
    <xf numFmtId="0" fontId="7" fillId="0" borderId="21" xfId="84" applyFont="1" applyBorder="1" applyAlignment="1">
      <alignment horizontal="right" vertical="top"/>
      <protection/>
    </xf>
    <xf numFmtId="0" fontId="7" fillId="0" borderId="25" xfId="84" applyFont="1" applyBorder="1" applyAlignment="1">
      <alignment horizontal="left" vertical="top"/>
      <protection/>
    </xf>
    <xf numFmtId="0" fontId="2" fillId="0" borderId="0" xfId="84" applyFont="1" applyBorder="1" applyAlignment="1">
      <alignment vertical="top"/>
      <protection/>
    </xf>
    <xf numFmtId="0" fontId="18" fillId="0" borderId="0" xfId="84" applyFont="1" applyAlignment="1">
      <alignment vertical="top"/>
      <protection/>
    </xf>
    <xf numFmtId="0" fontId="18" fillId="0" borderId="0" xfId="84" applyFont="1" applyAlignment="1">
      <alignment vertical="center"/>
      <protection/>
    </xf>
    <xf numFmtId="0" fontId="19" fillId="0" borderId="0" xfId="84" applyFont="1" applyBorder="1" applyAlignment="1">
      <alignment horizontal="center" vertical="center"/>
      <protection/>
    </xf>
    <xf numFmtId="0" fontId="18" fillId="0" borderId="0" xfId="84" applyFont="1">
      <alignment/>
      <protection/>
    </xf>
    <xf numFmtId="0" fontId="20" fillId="0" borderId="0" xfId="84" applyFont="1" applyAlignment="1">
      <alignment vertical="center" wrapText="1"/>
      <protection/>
    </xf>
    <xf numFmtId="0" fontId="20" fillId="0" borderId="0" xfId="84" applyFont="1" applyBorder="1" applyAlignment="1">
      <alignment horizontal="center" vertical="center" wrapText="1"/>
      <protection/>
    </xf>
    <xf numFmtId="0" fontId="2" fillId="0" borderId="0" xfId="84" applyAlignment="1">
      <alignment vertical="center"/>
      <protection/>
    </xf>
    <xf numFmtId="0" fontId="2" fillId="0" borderId="24" xfId="84" applyBorder="1" applyAlignment="1">
      <alignment vertical="center"/>
      <protection/>
    </xf>
    <xf numFmtId="0" fontId="7" fillId="0" borderId="24" xfId="84" applyFont="1" applyBorder="1" applyAlignment="1">
      <alignment vertical="center"/>
      <protection/>
    </xf>
    <xf numFmtId="0" fontId="7" fillId="0" borderId="0" xfId="84" applyFont="1" applyBorder="1" applyAlignment="1">
      <alignment vertical="center"/>
      <protection/>
    </xf>
    <xf numFmtId="0" fontId="18" fillId="0" borderId="21" xfId="84" applyFont="1" applyBorder="1" applyAlignment="1">
      <alignment horizontal="right" vertical="top"/>
      <protection/>
    </xf>
    <xf numFmtId="0" fontId="2" fillId="0" borderId="0" xfId="84" applyFont="1" applyBorder="1" applyAlignment="1">
      <alignment horizontal="left" vertical="top"/>
      <protection/>
    </xf>
    <xf numFmtId="0" fontId="2" fillId="0" borderId="0" xfId="84" applyFont="1" applyBorder="1" applyAlignment="1">
      <alignment vertical="center"/>
      <protection/>
    </xf>
    <xf numFmtId="0" fontId="2" fillId="0" borderId="21" xfId="84" applyBorder="1" applyAlignment="1">
      <alignment vertical="center"/>
      <protection/>
    </xf>
    <xf numFmtId="0" fontId="5" fillId="0" borderId="0" xfId="84" applyFont="1" applyBorder="1" applyAlignment="1">
      <alignment vertical="center"/>
      <protection/>
    </xf>
    <xf numFmtId="0" fontId="5" fillId="0" borderId="0" xfId="84" applyFont="1" applyBorder="1" applyAlignment="1">
      <alignment horizontal="center" vertical="center"/>
      <protection/>
    </xf>
    <xf numFmtId="0" fontId="21" fillId="0" borderId="0" xfId="84" applyFont="1">
      <alignment/>
      <protection/>
    </xf>
    <xf numFmtId="0" fontId="2" fillId="0" borderId="0" xfId="74" applyAlignment="1">
      <alignment vertical="center"/>
      <protection/>
    </xf>
    <xf numFmtId="0" fontId="0" fillId="0" borderId="16" xfId="83" applyNumberFormat="1" applyFont="1" applyFill="1" applyBorder="1" applyAlignment="1">
      <alignment horizontal="center" vertical="center" wrapText="1"/>
      <protection/>
    </xf>
    <xf numFmtId="0" fontId="65" fillId="0" borderId="18" xfId="83" applyNumberFormat="1" applyFont="1" applyFill="1" applyBorder="1" applyAlignment="1">
      <alignment horizontal="center" vertical="center" wrapText="1"/>
      <protection/>
    </xf>
    <xf numFmtId="0" fontId="7" fillId="0" borderId="16" xfId="83" applyNumberFormat="1" applyFont="1" applyFill="1" applyBorder="1" applyAlignment="1">
      <alignment horizontal="center" vertical="center" wrapText="1"/>
      <protection/>
    </xf>
    <xf numFmtId="0" fontId="3" fillId="0" borderId="0" xfId="74" applyFont="1" applyAlignment="1">
      <alignment horizontal="center" vertical="center"/>
      <protection/>
    </xf>
    <xf numFmtId="0" fontId="2" fillId="0" borderId="26" xfId="83" applyNumberFormat="1" applyFont="1" applyFill="1" applyBorder="1" applyAlignment="1">
      <alignment horizontal="center" vertical="center" wrapText="1"/>
      <protection/>
    </xf>
    <xf numFmtId="0" fontId="2" fillId="0" borderId="27" xfId="83" applyNumberFormat="1" applyFont="1" applyFill="1" applyBorder="1" applyAlignment="1">
      <alignment horizontal="center" vertical="center" wrapText="1"/>
      <protection/>
    </xf>
    <xf numFmtId="0" fontId="2" fillId="0" borderId="28" xfId="83" applyNumberFormat="1" applyFont="1" applyFill="1" applyBorder="1" applyAlignment="1">
      <alignment horizontal="center" vertical="center" wrapText="1"/>
      <protection/>
    </xf>
    <xf numFmtId="0" fontId="7" fillId="0" borderId="26" xfId="83" applyNumberFormat="1" applyFont="1" applyFill="1" applyBorder="1" applyAlignment="1">
      <alignment horizontal="center" vertical="center" wrapText="1"/>
      <protection/>
    </xf>
    <xf numFmtId="0" fontId="7" fillId="0" borderId="27" xfId="83" applyNumberFormat="1" applyFont="1" applyFill="1" applyBorder="1" applyAlignment="1">
      <alignment horizontal="center" vertical="center" wrapText="1"/>
      <protection/>
    </xf>
    <xf numFmtId="0" fontId="7" fillId="0" borderId="28" xfId="83" applyNumberFormat="1" applyFont="1" applyFill="1" applyBorder="1" applyAlignment="1">
      <alignment horizontal="center" vertical="center" wrapText="1"/>
      <protection/>
    </xf>
    <xf numFmtId="0" fontId="15" fillId="0" borderId="0" xfId="83" applyFont="1" applyAlignment="1">
      <alignment horizontal="center" vertical="top"/>
      <protection/>
    </xf>
    <xf numFmtId="0" fontId="3" fillId="0" borderId="0" xfId="83" applyFont="1" applyAlignment="1">
      <alignment horizontal="center"/>
      <protection/>
    </xf>
    <xf numFmtId="0" fontId="15" fillId="0" borderId="0" xfId="83" applyFont="1" applyAlignment="1">
      <alignment horizontal="center" vertical="center"/>
      <protection/>
    </xf>
    <xf numFmtId="0" fontId="65" fillId="0" borderId="26" xfId="83" applyNumberFormat="1" applyFont="1" applyFill="1" applyBorder="1" applyAlignment="1">
      <alignment horizontal="center" vertical="center" wrapText="1"/>
      <protection/>
    </xf>
    <xf numFmtId="0" fontId="2" fillId="0" borderId="0" xfId="84" applyAlignment="1">
      <alignment horizontal="right" vertical="top"/>
      <protection/>
    </xf>
    <xf numFmtId="0" fontId="2" fillId="0" borderId="21" xfId="84" applyBorder="1" applyAlignment="1">
      <alignment horizontal="right" vertical="top"/>
      <protection/>
    </xf>
    <xf numFmtId="0" fontId="2" fillId="0" borderId="19" xfId="84" applyBorder="1" applyAlignment="1">
      <alignment horizontal="center" vertical="top"/>
      <protection/>
    </xf>
    <xf numFmtId="0" fontId="16" fillId="0" borderId="0" xfId="84" applyFont="1" applyAlignment="1">
      <alignment horizontal="center" vertical="center"/>
      <protection/>
    </xf>
    <xf numFmtId="0" fontId="17" fillId="0" borderId="0" xfId="84" applyFont="1" applyAlignment="1">
      <alignment horizontal="center" vertical="center"/>
      <protection/>
    </xf>
    <xf numFmtId="0" fontId="16" fillId="0" borderId="29" xfId="84" applyFont="1" applyBorder="1" applyAlignment="1">
      <alignment horizontal="center" vertical="center"/>
      <protection/>
    </xf>
    <xf numFmtId="0" fontId="15" fillId="0" borderId="30" xfId="84" applyFont="1" applyBorder="1" applyAlignment="1">
      <alignment horizontal="center" vertical="center"/>
      <protection/>
    </xf>
    <xf numFmtId="0" fontId="15" fillId="0" borderId="1" xfId="84" applyFont="1" applyBorder="1" applyAlignment="1">
      <alignment horizontal="center" vertical="center"/>
      <protection/>
    </xf>
    <xf numFmtId="0" fontId="15" fillId="0" borderId="31" xfId="84" applyFont="1" applyBorder="1" applyAlignment="1">
      <alignment horizontal="center" vertical="center"/>
      <protection/>
    </xf>
    <xf numFmtId="0" fontId="2" fillId="0" borderId="22" xfId="84" applyFont="1" applyBorder="1" applyAlignment="1">
      <alignment horizontal="center" vertical="top"/>
      <protection/>
    </xf>
    <xf numFmtId="0" fontId="2" fillId="0" borderId="19" xfId="84" applyFont="1" applyBorder="1" applyAlignment="1">
      <alignment horizontal="center" vertical="top"/>
      <protection/>
    </xf>
    <xf numFmtId="0" fontId="2" fillId="0" borderId="23" xfId="84" applyFont="1" applyBorder="1" applyAlignment="1">
      <alignment horizontal="center" vertical="top"/>
      <protection/>
    </xf>
    <xf numFmtId="0" fontId="2" fillId="0" borderId="25" xfId="84" applyBorder="1" applyAlignment="1">
      <alignment horizontal="left" vertical="top"/>
      <protection/>
    </xf>
    <xf numFmtId="0" fontId="2" fillId="0" borderId="0" xfId="84" applyAlignment="1">
      <alignment horizontal="left" vertical="top"/>
      <protection/>
    </xf>
    <xf numFmtId="0" fontId="19" fillId="0" borderId="32" xfId="84" applyFont="1" applyBorder="1" applyAlignment="1">
      <alignment horizontal="center" vertical="center"/>
      <protection/>
    </xf>
    <xf numFmtId="0" fontId="19" fillId="0" borderId="33" xfId="84" applyFont="1" applyBorder="1" applyAlignment="1">
      <alignment horizontal="center" vertical="center"/>
      <protection/>
    </xf>
    <xf numFmtId="0" fontId="14" fillId="0" borderId="29" xfId="84" applyFont="1" applyBorder="1" applyAlignment="1">
      <alignment horizontal="center" wrapText="1"/>
      <protection/>
    </xf>
    <xf numFmtId="0" fontId="14" fillId="0" borderId="29" xfId="84" applyFont="1" applyBorder="1" applyAlignment="1">
      <alignment horizontal="center"/>
      <protection/>
    </xf>
    <xf numFmtId="0" fontId="17" fillId="0" borderId="29" xfId="84" applyFont="1" applyBorder="1" applyAlignment="1">
      <alignment horizontal="center" vertical="center"/>
      <protection/>
    </xf>
    <xf numFmtId="0" fontId="15" fillId="0" borderId="34" xfId="84" applyFont="1" applyBorder="1" applyAlignment="1">
      <alignment horizontal="center" vertical="center" wrapText="1"/>
      <protection/>
    </xf>
    <xf numFmtId="0" fontId="15" fillId="0" borderId="35" xfId="84" applyFont="1" applyBorder="1" applyAlignment="1">
      <alignment horizontal="center" vertical="center" wrapText="1"/>
      <protection/>
    </xf>
    <xf numFmtId="0" fontId="15" fillId="0" borderId="36" xfId="84" applyFont="1" applyBorder="1" applyAlignment="1">
      <alignment horizontal="center" vertical="center" wrapText="1"/>
      <protection/>
    </xf>
    <xf numFmtId="0" fontId="15" fillId="0" borderId="37" xfId="84" applyFont="1" applyBorder="1" applyAlignment="1">
      <alignment horizontal="center" vertical="center" wrapText="1"/>
      <protection/>
    </xf>
    <xf numFmtId="0" fontId="15" fillId="0" borderId="0" xfId="84" applyFont="1" applyBorder="1" applyAlignment="1">
      <alignment horizontal="center" vertical="center" wrapText="1"/>
      <protection/>
    </xf>
    <xf numFmtId="0" fontId="15" fillId="0" borderId="38" xfId="84" applyFont="1" applyBorder="1" applyAlignment="1">
      <alignment horizontal="center" vertical="center" wrapText="1"/>
      <protection/>
    </xf>
    <xf numFmtId="0" fontId="15" fillId="0" borderId="39" xfId="84" applyFont="1" applyBorder="1" applyAlignment="1">
      <alignment horizontal="center" vertical="center" wrapText="1"/>
      <protection/>
    </xf>
    <xf numFmtId="0" fontId="15" fillId="0" borderId="40" xfId="84" applyFont="1" applyBorder="1" applyAlignment="1">
      <alignment horizontal="center" vertical="center" wrapText="1"/>
      <protection/>
    </xf>
    <xf numFmtId="0" fontId="15" fillId="0" borderId="41" xfId="84" applyFont="1" applyBorder="1" applyAlignment="1">
      <alignment horizontal="center" vertical="center" wrapText="1"/>
      <protection/>
    </xf>
    <xf numFmtId="0" fontId="15" fillId="0" borderId="13" xfId="84" applyFont="1" applyBorder="1" applyAlignment="1">
      <alignment horizontal="center" vertical="center"/>
      <protection/>
    </xf>
    <xf numFmtId="0" fontId="15" fillId="0" borderId="14" xfId="84" applyFont="1" applyBorder="1" applyAlignment="1">
      <alignment horizontal="center" vertical="center"/>
      <protection/>
    </xf>
    <xf numFmtId="0" fontId="15" fillId="0" borderId="16" xfId="84" applyFont="1" applyBorder="1" applyAlignment="1">
      <alignment horizontal="center" vertical="center"/>
      <protection/>
    </xf>
    <xf numFmtId="0" fontId="15" fillId="0" borderId="3" xfId="84" applyFont="1" applyBorder="1" applyAlignment="1">
      <alignment horizontal="center" vertical="center"/>
      <protection/>
    </xf>
    <xf numFmtId="0" fontId="15" fillId="0" borderId="42" xfId="84" applyFont="1" applyBorder="1" applyAlignment="1">
      <alignment horizontal="center" vertical="center"/>
      <protection/>
    </xf>
    <xf numFmtId="0" fontId="15" fillId="0" borderId="43" xfId="84" applyFont="1" applyBorder="1" applyAlignment="1">
      <alignment horizontal="center" vertical="center"/>
      <protection/>
    </xf>
    <xf numFmtId="0" fontId="15" fillId="0" borderId="26" xfId="84" applyFont="1" applyBorder="1" applyAlignment="1">
      <alignment horizontal="center" vertical="center"/>
      <protection/>
    </xf>
    <xf numFmtId="0" fontId="15" fillId="0" borderId="44" xfId="84" applyFont="1" applyBorder="1" applyAlignment="1">
      <alignment horizontal="center" vertical="center"/>
      <protection/>
    </xf>
    <xf numFmtId="0" fontId="15" fillId="0" borderId="45" xfId="84" applyFont="1" applyBorder="1" applyAlignment="1">
      <alignment horizontal="center" vertical="center"/>
      <protection/>
    </xf>
    <xf numFmtId="0" fontId="15" fillId="0" borderId="46" xfId="84" applyFont="1" applyBorder="1" applyAlignment="1">
      <alignment horizontal="center" vertical="center" textRotation="255" wrapText="1"/>
      <protection/>
    </xf>
    <xf numFmtId="0" fontId="15" fillId="0" borderId="47" xfId="84" applyFont="1" applyBorder="1" applyAlignment="1">
      <alignment horizontal="center" vertical="center" textRotation="255" wrapText="1"/>
      <protection/>
    </xf>
    <xf numFmtId="0" fontId="15" fillId="0" borderId="48" xfId="84" applyFont="1" applyBorder="1" applyAlignment="1">
      <alignment horizontal="center" vertical="center" textRotation="255" wrapText="1"/>
      <protection/>
    </xf>
    <xf numFmtId="0" fontId="21" fillId="0" borderId="49" xfId="84" applyFont="1" applyBorder="1" applyAlignment="1">
      <alignment horizontal="center" vertical="center" wrapText="1"/>
      <protection/>
    </xf>
    <xf numFmtId="0" fontId="21" fillId="0" borderId="50" xfId="84" applyFont="1" applyBorder="1" applyAlignment="1">
      <alignment horizontal="center" vertical="center" wrapText="1"/>
      <protection/>
    </xf>
    <xf numFmtId="0" fontId="21" fillId="0" borderId="51" xfId="84" applyFont="1" applyBorder="1" applyAlignment="1">
      <alignment horizontal="center" vertical="center" wrapText="1"/>
      <protection/>
    </xf>
    <xf numFmtId="0" fontId="5" fillId="0" borderId="32" xfId="84" applyFont="1" applyBorder="1" applyAlignment="1">
      <alignment horizontal="center" vertical="center"/>
      <protection/>
    </xf>
    <xf numFmtId="0" fontId="5" fillId="0" borderId="33" xfId="84" applyFont="1" applyBorder="1" applyAlignment="1">
      <alignment horizontal="center" vertical="center"/>
      <protection/>
    </xf>
    <xf numFmtId="0" fontId="7" fillId="0" borderId="22" xfId="84" applyFont="1" applyBorder="1" applyAlignment="1">
      <alignment horizontal="center" vertical="top"/>
      <protection/>
    </xf>
    <xf numFmtId="0" fontId="7" fillId="0" borderId="19" xfId="84" applyFont="1" applyBorder="1" applyAlignment="1">
      <alignment horizontal="center" vertical="top"/>
      <protection/>
    </xf>
    <xf numFmtId="0" fontId="15" fillId="0" borderId="29" xfId="84" applyFont="1" applyBorder="1" applyAlignment="1">
      <alignment horizontal="center"/>
      <protection/>
    </xf>
    <xf numFmtId="0" fontId="66" fillId="0" borderId="52" xfId="0" applyNumberFormat="1" applyFont="1" applyFill="1" applyBorder="1" applyAlignment="1">
      <alignment horizontal="center" vertical="center"/>
    </xf>
    <xf numFmtId="0" fontId="66" fillId="0" borderId="53" xfId="0" applyNumberFormat="1" applyFont="1" applyFill="1" applyBorder="1" applyAlignment="1">
      <alignment horizontal="center" vertical="center"/>
    </xf>
    <xf numFmtId="0" fontId="66" fillId="0" borderId="54" xfId="0" applyNumberFormat="1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66" fillId="0" borderId="55" xfId="0" applyNumberFormat="1" applyFont="1" applyFill="1" applyBorder="1" applyAlignment="1">
      <alignment horizontal="center" vertical="center"/>
    </xf>
    <xf numFmtId="0" fontId="67" fillId="0" borderId="56" xfId="0" applyNumberFormat="1" applyFont="1" applyFill="1" applyBorder="1" applyAlignment="1">
      <alignment horizontal="center" vertical="center"/>
    </xf>
    <xf numFmtId="0" fontId="67" fillId="0" borderId="3" xfId="0" applyNumberFormat="1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58" xfId="0" applyNumberFormat="1" applyFont="1" applyFill="1" applyBorder="1" applyAlignment="1">
      <alignment horizontal="center" vertical="center"/>
    </xf>
    <xf numFmtId="0" fontId="66" fillId="0" borderId="59" xfId="0" applyNumberFormat="1" applyFont="1" applyFill="1" applyBorder="1" applyAlignment="1">
      <alignment horizontal="center" vertical="center"/>
    </xf>
    <xf numFmtId="0" fontId="66" fillId="0" borderId="60" xfId="0" applyFont="1" applyFill="1" applyBorder="1" applyAlignment="1">
      <alignment horizontal="center" vertical="center"/>
    </xf>
    <xf numFmtId="0" fontId="66" fillId="0" borderId="61" xfId="0" applyNumberFormat="1" applyFont="1" applyFill="1" applyBorder="1" applyAlignment="1">
      <alignment horizontal="center" vertical="center"/>
    </xf>
    <xf numFmtId="0" fontId="66" fillId="0" borderId="62" xfId="0" applyNumberFormat="1" applyFont="1" applyFill="1" applyBorder="1" applyAlignment="1">
      <alignment horizontal="center" vertical="center"/>
    </xf>
    <xf numFmtId="0" fontId="67" fillId="0" borderId="63" xfId="0" applyNumberFormat="1" applyFont="1" applyFill="1" applyBorder="1" applyAlignment="1">
      <alignment horizontal="center" vertical="center"/>
    </xf>
    <xf numFmtId="0" fontId="67" fillId="0" borderId="64" xfId="0" applyNumberFormat="1" applyFont="1" applyFill="1" applyBorder="1" applyAlignment="1">
      <alignment horizontal="center" vertical="center"/>
    </xf>
    <xf numFmtId="0" fontId="66" fillId="0" borderId="52" xfId="79" applyNumberFormat="1" applyFont="1" applyFill="1" applyBorder="1" applyAlignment="1">
      <alignment horizontal="center" vertical="center"/>
      <protection/>
    </xf>
    <xf numFmtId="0" fontId="66" fillId="0" borderId="53" xfId="79" applyNumberFormat="1" applyFont="1" applyFill="1" applyBorder="1" applyAlignment="1">
      <alignment horizontal="center" vertical="center"/>
      <protection/>
    </xf>
    <xf numFmtId="0" fontId="66" fillId="0" borderId="54" xfId="79" applyNumberFormat="1" applyFont="1" applyFill="1" applyBorder="1" applyAlignment="1">
      <alignment horizontal="center" vertical="center"/>
      <protection/>
    </xf>
    <xf numFmtId="0" fontId="66" fillId="0" borderId="2" xfId="79" applyFont="1" applyFill="1" applyBorder="1" applyAlignment="1">
      <alignment horizontal="center" vertical="center"/>
      <protection/>
    </xf>
    <xf numFmtId="0" fontId="66" fillId="0" borderId="55" xfId="79" applyNumberFormat="1" applyFont="1" applyFill="1" applyBorder="1" applyAlignment="1">
      <alignment horizontal="center" vertical="center"/>
      <protection/>
    </xf>
    <xf numFmtId="0" fontId="66" fillId="35" borderId="20" xfId="79" applyNumberFormat="1" applyFont="1" applyFill="1" applyBorder="1" applyAlignment="1">
      <alignment horizontal="center" vertical="center"/>
      <protection/>
    </xf>
    <xf numFmtId="0" fontId="66" fillId="0" borderId="65" xfId="79" applyNumberFormat="1" applyFont="1" applyFill="1" applyBorder="1" applyAlignment="1">
      <alignment horizontal="center" vertical="center"/>
      <protection/>
    </xf>
    <xf numFmtId="0" fontId="67" fillId="35" borderId="56" xfId="79" applyNumberFormat="1" applyFont="1" applyFill="1" applyBorder="1" applyAlignment="1">
      <alignment horizontal="center" vertical="center"/>
      <protection/>
    </xf>
    <xf numFmtId="0" fontId="67" fillId="0" borderId="56" xfId="79" applyNumberFormat="1" applyFont="1" applyFill="1" applyBorder="1" applyAlignment="1">
      <alignment horizontal="center" vertical="center"/>
      <protection/>
    </xf>
    <xf numFmtId="0" fontId="67" fillId="0" borderId="56" xfId="79" applyNumberFormat="1" applyFont="1" applyFill="1" applyBorder="1" applyAlignment="1">
      <alignment horizontal="center" vertical="center" shrinkToFit="1"/>
      <protection/>
    </xf>
    <xf numFmtId="0" fontId="66" fillId="0" borderId="52" xfId="79" applyFont="1" applyFill="1" applyBorder="1" applyAlignment="1">
      <alignment horizontal="center" vertical="center"/>
      <protection/>
    </xf>
    <xf numFmtId="0" fontId="67" fillId="0" borderId="3" xfId="79" applyNumberFormat="1" applyFont="1" applyFill="1" applyBorder="1" applyAlignment="1">
      <alignment horizontal="center" vertical="center"/>
      <protection/>
    </xf>
    <xf numFmtId="0" fontId="66" fillId="0" borderId="66" xfId="79" applyFont="1" applyFill="1" applyBorder="1" applyAlignment="1">
      <alignment horizontal="center" vertical="center"/>
      <protection/>
    </xf>
    <xf numFmtId="0" fontId="66" fillId="35" borderId="44" xfId="79" applyNumberFormat="1" applyFont="1" applyFill="1" applyBorder="1" applyAlignment="1">
      <alignment horizontal="center" vertical="center"/>
      <protection/>
    </xf>
    <xf numFmtId="0" fontId="66" fillId="0" borderId="67" xfId="79" applyNumberFormat="1" applyFont="1" applyFill="1" applyBorder="1" applyAlignment="1">
      <alignment horizontal="center" vertical="center"/>
      <protection/>
    </xf>
    <xf numFmtId="0" fontId="67" fillId="0" borderId="68" xfId="79" applyNumberFormat="1" applyFont="1" applyFill="1" applyBorder="1" applyAlignment="1">
      <alignment horizontal="center" vertical="center"/>
      <protection/>
    </xf>
    <xf numFmtId="0" fontId="66" fillId="0" borderId="29" xfId="79" applyNumberFormat="1" applyFont="1" applyFill="1" applyBorder="1" applyAlignment="1">
      <alignment horizontal="center" vertical="center"/>
      <protection/>
    </xf>
    <xf numFmtId="0" fontId="66" fillId="0" borderId="61" xfId="79" applyFont="1" applyFill="1" applyBorder="1" applyAlignment="1">
      <alignment horizontal="center" vertical="center"/>
      <protection/>
    </xf>
    <xf numFmtId="0" fontId="66" fillId="0" borderId="69" xfId="79" applyNumberFormat="1" applyFont="1" applyFill="1" applyBorder="1" applyAlignment="1">
      <alignment horizontal="center" vertical="center"/>
      <protection/>
    </xf>
    <xf numFmtId="0" fontId="66" fillId="0" borderId="70" xfId="79" applyNumberFormat="1" applyFont="1" applyFill="1" applyBorder="1" applyAlignment="1">
      <alignment horizontal="center" vertical="center"/>
      <protection/>
    </xf>
    <xf numFmtId="0" fontId="66" fillId="0" borderId="71" xfId="79" applyNumberFormat="1" applyFont="1" applyFill="1" applyBorder="1" applyAlignment="1">
      <alignment horizontal="center" vertical="center"/>
      <protection/>
    </xf>
    <xf numFmtId="0" fontId="67" fillId="35" borderId="63" xfId="79" applyNumberFormat="1" applyFont="1" applyFill="1" applyBorder="1" applyAlignment="1">
      <alignment horizontal="center" vertical="center"/>
      <protection/>
    </xf>
    <xf numFmtId="0" fontId="67" fillId="0" borderId="63" xfId="79" applyNumberFormat="1" applyFont="1" applyFill="1" applyBorder="1" applyAlignment="1">
      <alignment horizontal="center" vertical="center"/>
      <protection/>
    </xf>
    <xf numFmtId="0" fontId="67" fillId="0" borderId="63" xfId="79" applyNumberFormat="1" applyFont="1" applyFill="1" applyBorder="1" applyAlignment="1">
      <alignment horizontal="center" vertical="center" shrinkToFit="1"/>
      <protection/>
    </xf>
    <xf numFmtId="0" fontId="66" fillId="0" borderId="72" xfId="79" applyFont="1" applyFill="1" applyBorder="1" applyAlignment="1">
      <alignment horizontal="center" vertical="center"/>
      <protection/>
    </xf>
    <xf numFmtId="0" fontId="66" fillId="0" borderId="66" xfId="79" applyNumberFormat="1" applyFont="1" applyFill="1" applyBorder="1" applyAlignment="1">
      <alignment horizontal="center" vertical="center"/>
      <protection/>
    </xf>
    <xf numFmtId="0" fontId="2" fillId="0" borderId="28" xfId="83" applyNumberFormat="1" applyFont="1" applyFill="1" applyBorder="1" applyAlignment="1">
      <alignment horizontal="center" vertical="center"/>
      <protection/>
    </xf>
    <xf numFmtId="0" fontId="67" fillId="35" borderId="65" xfId="79" applyNumberFormat="1" applyFont="1" applyFill="1" applyBorder="1" applyAlignment="1">
      <alignment horizontal="center" vertical="center"/>
      <protection/>
    </xf>
    <xf numFmtId="0" fontId="67" fillId="35" borderId="73" xfId="79" applyNumberFormat="1" applyFont="1" applyFill="1" applyBorder="1" applyAlignment="1">
      <alignment horizontal="center" vertical="center"/>
      <protection/>
    </xf>
    <xf numFmtId="0" fontId="66" fillId="0" borderId="66" xfId="0" applyNumberFormat="1" applyFont="1" applyFill="1" applyBorder="1" applyAlignment="1">
      <alignment horizontal="center" vertical="center"/>
    </xf>
    <xf numFmtId="0" fontId="66" fillId="0" borderId="60" xfId="0" applyNumberFormat="1" applyFont="1" applyFill="1" applyBorder="1" applyAlignment="1">
      <alignment horizontal="center" vertical="center"/>
    </xf>
    <xf numFmtId="0" fontId="22" fillId="0" borderId="50" xfId="83" applyNumberFormat="1" applyFont="1" applyFill="1" applyBorder="1" applyAlignment="1">
      <alignment horizontal="center" vertical="center"/>
      <protection/>
    </xf>
    <xf numFmtId="0" fontId="22" fillId="0" borderId="74" xfId="83" applyNumberFormat="1" applyFont="1" applyFill="1" applyBorder="1" applyAlignment="1">
      <alignment horizontal="center" vertical="center"/>
      <protection/>
    </xf>
    <xf numFmtId="0" fontId="22" fillId="0" borderId="51" xfId="83" applyNumberFormat="1" applyFont="1" applyFill="1" applyBorder="1" applyAlignment="1">
      <alignment horizontal="center" vertical="center"/>
      <protection/>
    </xf>
    <xf numFmtId="0" fontId="42" fillId="0" borderId="75" xfId="84" applyFont="1" applyBorder="1" applyAlignment="1">
      <alignment horizontal="center" vertical="center" shrinkToFit="1"/>
      <protection/>
    </xf>
    <xf numFmtId="0" fontId="42" fillId="0" borderId="76" xfId="84" applyFont="1" applyBorder="1" applyAlignment="1">
      <alignment horizontal="center" vertical="center" shrinkToFit="1"/>
      <protection/>
    </xf>
    <xf numFmtId="0" fontId="42" fillId="0" borderId="0" xfId="84" applyFont="1" applyAlignment="1">
      <alignment vertical="center" shrinkToFit="1"/>
      <protection/>
    </xf>
    <xf numFmtId="0" fontId="42" fillId="0" borderId="0" xfId="84" applyFont="1" applyBorder="1" applyAlignment="1">
      <alignment horizontal="center" vertical="center" shrinkToFit="1"/>
      <protection/>
    </xf>
    <xf numFmtId="0" fontId="42" fillId="0" borderId="0" xfId="84" applyFont="1" applyAlignment="1">
      <alignment shrinkToFit="1"/>
      <protection/>
    </xf>
    <xf numFmtId="0" fontId="44" fillId="0" borderId="30" xfId="84" applyFont="1" applyBorder="1" applyAlignment="1">
      <alignment horizontal="center" vertical="center"/>
      <protection/>
    </xf>
    <xf numFmtId="0" fontId="44" fillId="0" borderId="1" xfId="84" applyFont="1" applyBorder="1" applyAlignment="1">
      <alignment horizontal="center" vertical="center"/>
      <protection/>
    </xf>
    <xf numFmtId="0" fontId="44" fillId="0" borderId="31" xfId="84" applyFont="1" applyBorder="1" applyAlignment="1">
      <alignment horizontal="center" vertical="center"/>
      <protection/>
    </xf>
    <xf numFmtId="0" fontId="45" fillId="0" borderId="30" xfId="84" applyFont="1" applyBorder="1" applyAlignment="1">
      <alignment horizontal="center" vertical="center"/>
      <protection/>
    </xf>
    <xf numFmtId="0" fontId="45" fillId="0" borderId="1" xfId="84" applyFont="1" applyBorder="1" applyAlignment="1">
      <alignment horizontal="center" vertical="center"/>
      <protection/>
    </xf>
    <xf numFmtId="0" fontId="45" fillId="0" borderId="31" xfId="84" applyFont="1" applyBorder="1" applyAlignment="1">
      <alignment horizontal="center" vertical="center"/>
      <protection/>
    </xf>
    <xf numFmtId="0" fontId="13" fillId="0" borderId="34" xfId="84" applyFont="1" applyBorder="1" applyAlignment="1">
      <alignment horizontal="center" vertical="center"/>
      <protection/>
    </xf>
    <xf numFmtId="0" fontId="68" fillId="0" borderId="35" xfId="76" applyFont="1" applyBorder="1">
      <alignment vertical="center"/>
      <protection/>
    </xf>
    <xf numFmtId="0" fontId="68" fillId="0" borderId="77" xfId="76" applyFont="1" applyBorder="1">
      <alignment vertical="center"/>
      <protection/>
    </xf>
    <xf numFmtId="0" fontId="68" fillId="0" borderId="78" xfId="76" applyFont="1" applyBorder="1">
      <alignment vertical="center"/>
      <protection/>
    </xf>
    <xf numFmtId="0" fontId="68" fillId="0" borderId="29" xfId="76" applyFont="1" applyBorder="1">
      <alignment vertical="center"/>
      <protection/>
    </xf>
    <xf numFmtId="0" fontId="68" fillId="0" borderId="79" xfId="76" applyFont="1" applyBorder="1">
      <alignment vertical="center"/>
      <protection/>
    </xf>
    <xf numFmtId="0" fontId="15" fillId="0" borderId="34" xfId="84" applyFont="1" applyBorder="1" applyAlignment="1">
      <alignment horizontal="center" vertical="center"/>
      <protection/>
    </xf>
    <xf numFmtId="0" fontId="69" fillId="0" borderId="35" xfId="76" applyFont="1" applyBorder="1">
      <alignment vertical="center"/>
      <protection/>
    </xf>
    <xf numFmtId="0" fontId="69" fillId="0" borderId="77" xfId="76" applyFont="1" applyBorder="1">
      <alignment vertical="center"/>
      <protection/>
    </xf>
    <xf numFmtId="0" fontId="69" fillId="0" borderId="78" xfId="76" applyFont="1" applyBorder="1">
      <alignment vertical="center"/>
      <protection/>
    </xf>
    <xf numFmtId="0" fontId="69" fillId="0" borderId="29" xfId="76" applyFont="1" applyBorder="1">
      <alignment vertical="center"/>
      <protection/>
    </xf>
    <xf numFmtId="0" fontId="69" fillId="0" borderId="79" xfId="76" applyFont="1" applyBorder="1">
      <alignment vertical="center"/>
      <protection/>
    </xf>
    <xf numFmtId="0" fontId="15" fillId="0" borderId="77" xfId="84" applyFont="1" applyBorder="1" applyAlignment="1">
      <alignment horizontal="center" vertical="center" wrapText="1"/>
      <protection/>
    </xf>
    <xf numFmtId="0" fontId="15" fillId="0" borderId="78" xfId="84" applyFont="1" applyBorder="1" applyAlignment="1">
      <alignment horizontal="center" vertical="center" wrapText="1"/>
      <protection/>
    </xf>
    <xf numFmtId="0" fontId="15" fillId="0" borderId="29" xfId="84" applyFont="1" applyBorder="1" applyAlignment="1">
      <alignment horizontal="center" vertical="center" wrapText="1"/>
      <protection/>
    </xf>
    <xf numFmtId="0" fontId="15" fillId="0" borderId="79" xfId="84" applyFont="1" applyBorder="1" applyAlignment="1">
      <alignment horizontal="center" vertical="center" wrapText="1"/>
      <protection/>
    </xf>
    <xf numFmtId="0" fontId="15" fillId="0" borderId="35" xfId="84" applyFont="1" applyBorder="1" applyAlignment="1">
      <alignment horizontal="center" vertical="center"/>
      <protection/>
    </xf>
    <xf numFmtId="0" fontId="15" fillId="0" borderId="77" xfId="84" applyFont="1" applyBorder="1" applyAlignment="1">
      <alignment horizontal="center" vertical="center"/>
      <protection/>
    </xf>
    <xf numFmtId="0" fontId="15" fillId="0" borderId="78" xfId="84" applyFont="1" applyBorder="1" applyAlignment="1">
      <alignment horizontal="center" vertical="center"/>
      <protection/>
    </xf>
    <xf numFmtId="0" fontId="15" fillId="0" borderId="29" xfId="84" applyFont="1" applyBorder="1" applyAlignment="1">
      <alignment horizontal="center" vertical="center"/>
      <protection/>
    </xf>
    <xf numFmtId="0" fontId="15" fillId="0" borderId="79" xfId="84" applyFont="1" applyBorder="1" applyAlignment="1">
      <alignment horizontal="center" vertical="center"/>
      <protection/>
    </xf>
    <xf numFmtId="0" fontId="2" fillId="0" borderId="0" xfId="84" applyBorder="1" applyAlignment="1">
      <alignment horizontal="center" vertical="top"/>
      <protection/>
    </xf>
    <xf numFmtId="0" fontId="2" fillId="0" borderId="0" xfId="84" applyBorder="1" applyAlignment="1">
      <alignment horizontal="right" vertical="top"/>
      <protection/>
    </xf>
    <xf numFmtId="0" fontId="2" fillId="0" borderId="0" xfId="84" applyBorder="1" applyAlignment="1">
      <alignment horizontal="left" vertical="top"/>
      <protection/>
    </xf>
    <xf numFmtId="0" fontId="2" fillId="0" borderId="24" xfId="84" applyBorder="1">
      <alignment/>
      <protection/>
    </xf>
    <xf numFmtId="0" fontId="7" fillId="0" borderId="0" xfId="84" applyFont="1" applyBorder="1" applyAlignment="1">
      <alignment horizontal="left" vertical="top"/>
      <protection/>
    </xf>
    <xf numFmtId="0" fontId="7" fillId="0" borderId="80" xfId="84" applyFont="1" applyBorder="1" applyAlignment="1">
      <alignment horizontal="right" vertical="top"/>
      <protection/>
    </xf>
    <xf numFmtId="0" fontId="2" fillId="0" borderId="80" xfId="84" applyBorder="1" applyAlignment="1">
      <alignment vertical="top"/>
      <protection/>
    </xf>
    <xf numFmtId="0" fontId="2" fillId="0" borderId="80" xfId="84" applyBorder="1" applyAlignment="1">
      <alignment horizontal="right" vertical="top"/>
      <protection/>
    </xf>
    <xf numFmtId="0" fontId="18" fillId="0" borderId="80" xfId="84" applyFont="1" applyBorder="1" applyAlignment="1">
      <alignment vertical="top"/>
      <protection/>
    </xf>
    <xf numFmtId="0" fontId="2" fillId="0" borderId="80" xfId="84" applyBorder="1" applyAlignment="1">
      <alignment horizontal="right" vertical="top"/>
      <protection/>
    </xf>
    <xf numFmtId="0" fontId="2" fillId="0" borderId="80" xfId="84" applyBorder="1">
      <alignment/>
      <protection/>
    </xf>
    <xf numFmtId="0" fontId="18" fillId="0" borderId="0" xfId="84" applyFont="1" applyBorder="1" applyAlignment="1">
      <alignment vertical="top"/>
      <protection/>
    </xf>
    <xf numFmtId="0" fontId="2" fillId="0" borderId="81" xfId="84" applyBorder="1" applyAlignment="1">
      <alignment vertical="top"/>
      <protection/>
    </xf>
    <xf numFmtId="0" fontId="7" fillId="0" borderId="80" xfId="84" applyFont="1" applyBorder="1" applyAlignment="1">
      <alignment vertical="top"/>
      <protection/>
    </xf>
    <xf numFmtId="0" fontId="7" fillId="0" borderId="82" xfId="84" applyFont="1" applyBorder="1" applyAlignment="1">
      <alignment vertical="top"/>
      <protection/>
    </xf>
    <xf numFmtId="0" fontId="2" fillId="0" borderId="81" xfId="84" applyBorder="1">
      <alignment/>
      <protection/>
    </xf>
    <xf numFmtId="0" fontId="2" fillId="0" borderId="0" xfId="84" applyFont="1" applyBorder="1" applyAlignment="1">
      <alignment horizontal="center" vertical="top"/>
      <protection/>
    </xf>
    <xf numFmtId="0" fontId="2" fillId="0" borderId="80" xfId="84" applyFont="1" applyBorder="1" applyAlignment="1">
      <alignment horizontal="center" vertical="top"/>
      <protection/>
    </xf>
    <xf numFmtId="0" fontId="2" fillId="0" borderId="83" xfId="84" applyBorder="1" applyAlignment="1">
      <alignment vertical="top"/>
      <protection/>
    </xf>
    <xf numFmtId="0" fontId="2" fillId="0" borderId="84" xfId="84" applyBorder="1" applyAlignment="1">
      <alignment vertical="top"/>
      <protection/>
    </xf>
    <xf numFmtId="0" fontId="17" fillId="0" borderId="83" xfId="84" applyFont="1" applyBorder="1" applyAlignment="1">
      <alignment/>
      <protection/>
    </xf>
    <xf numFmtId="0" fontId="2" fillId="0" borderId="83" xfId="84" applyBorder="1">
      <alignment/>
      <protection/>
    </xf>
    <xf numFmtId="0" fontId="2" fillId="0" borderId="83" xfId="84" applyBorder="1" applyAlignment="1">
      <alignment horizontal="left" vertical="center"/>
      <protection/>
    </xf>
    <xf numFmtId="0" fontId="3" fillId="0" borderId="83" xfId="84" applyFont="1" applyBorder="1" applyAlignment="1">
      <alignment vertical="center"/>
      <protection/>
    </xf>
    <xf numFmtId="0" fontId="2" fillId="0" borderId="83" xfId="84" applyBorder="1" applyAlignment="1">
      <alignment vertical="center"/>
      <protection/>
    </xf>
    <xf numFmtId="0" fontId="2" fillId="0" borderId="84" xfId="84" applyBorder="1">
      <alignment/>
      <protection/>
    </xf>
    <xf numFmtId="0" fontId="7" fillId="0" borderId="83" xfId="84" applyFont="1" applyBorder="1" applyAlignment="1">
      <alignment vertical="top"/>
      <protection/>
    </xf>
    <xf numFmtId="0" fontId="7" fillId="0" borderId="85" xfId="84" applyFont="1" applyBorder="1" applyAlignment="1">
      <alignment vertical="top"/>
      <protection/>
    </xf>
    <xf numFmtId="0" fontId="2" fillId="0" borderId="86" xfId="84" applyBorder="1" applyAlignment="1">
      <alignment vertical="top"/>
      <protection/>
    </xf>
    <xf numFmtId="0" fontId="18" fillId="0" borderId="80" xfId="84" applyFont="1" applyBorder="1" applyAlignment="1">
      <alignment horizontal="right" vertical="top"/>
      <protection/>
    </xf>
    <xf numFmtId="0" fontId="2" fillId="0" borderId="80" xfId="84" applyBorder="1" applyAlignment="1">
      <alignment vertical="center"/>
      <protection/>
    </xf>
    <xf numFmtId="0" fontId="7" fillId="0" borderId="82" xfId="84" applyFont="1" applyBorder="1" applyAlignment="1">
      <alignment vertical="center"/>
      <protection/>
    </xf>
    <xf numFmtId="0" fontId="2" fillId="0" borderId="0" xfId="84" applyBorder="1" applyAlignment="1">
      <alignment vertical="top"/>
      <protection/>
    </xf>
    <xf numFmtId="0" fontId="2" fillId="0" borderId="80" xfId="84" applyBorder="1" applyAlignment="1">
      <alignment vertical="top"/>
      <protection/>
    </xf>
    <xf numFmtId="0" fontId="7" fillId="0" borderId="84" xfId="84" applyFont="1" applyBorder="1" applyAlignment="1">
      <alignment vertical="center"/>
      <protection/>
    </xf>
    <xf numFmtId="0" fontId="7" fillId="0" borderId="83" xfId="84" applyFont="1" applyBorder="1" applyAlignment="1">
      <alignment vertical="center"/>
      <protection/>
    </xf>
    <xf numFmtId="0" fontId="18" fillId="0" borderId="0" xfId="84" applyFont="1" applyBorder="1">
      <alignment/>
      <protection/>
    </xf>
    <xf numFmtId="0" fontId="14" fillId="0" borderId="34" xfId="84" applyFont="1" applyBorder="1" applyAlignment="1">
      <alignment horizontal="center" vertical="center" wrapText="1"/>
      <protection/>
    </xf>
    <xf numFmtId="0" fontId="14" fillId="0" borderId="35" xfId="84" applyFont="1" applyBorder="1" applyAlignment="1">
      <alignment horizontal="center" vertical="center" wrapText="1"/>
      <protection/>
    </xf>
    <xf numFmtId="0" fontId="14" fillId="0" borderId="78" xfId="84" applyFont="1" applyBorder="1" applyAlignment="1">
      <alignment horizontal="center" vertical="center" wrapText="1"/>
      <protection/>
    </xf>
    <xf numFmtId="0" fontId="14" fillId="0" borderId="29" xfId="84" applyFont="1" applyBorder="1" applyAlignment="1">
      <alignment horizontal="center" vertical="center" wrapText="1"/>
      <protection/>
    </xf>
    <xf numFmtId="0" fontId="2" fillId="0" borderId="0" xfId="84" applyBorder="1" applyAlignment="1">
      <alignment horizontal="left" vertical="top"/>
      <protection/>
    </xf>
    <xf numFmtId="0" fontId="7" fillId="0" borderId="84" xfId="84" applyFont="1" applyBorder="1" applyAlignment="1">
      <alignment vertical="top"/>
      <protection/>
    </xf>
    <xf numFmtId="0" fontId="14" fillId="0" borderId="87" xfId="84" applyFont="1" applyBorder="1" applyAlignment="1">
      <alignment horizontal="center" vertical="center" wrapText="1"/>
      <protection/>
    </xf>
    <xf numFmtId="0" fontId="14" fillId="0" borderId="56" xfId="84" applyFont="1" applyBorder="1" applyAlignment="1">
      <alignment horizontal="center" vertical="center" wrapText="1"/>
      <protection/>
    </xf>
    <xf numFmtId="0" fontId="14" fillId="0" borderId="88" xfId="84" applyFont="1" applyBorder="1" applyAlignment="1">
      <alignment horizontal="center" vertical="center" wrapText="1"/>
      <protection/>
    </xf>
    <xf numFmtId="0" fontId="14" fillId="0" borderId="16" xfId="84" applyFont="1" applyBorder="1" applyAlignment="1">
      <alignment horizontal="center" vertical="center" wrapText="1"/>
      <protection/>
    </xf>
    <xf numFmtId="0" fontId="14" fillId="0" borderId="3" xfId="84" applyFont="1" applyBorder="1" applyAlignment="1">
      <alignment horizontal="center" vertical="center" wrapText="1"/>
      <protection/>
    </xf>
    <xf numFmtId="0" fontId="14" fillId="0" borderId="89" xfId="84" applyFont="1" applyBorder="1" applyAlignment="1">
      <alignment horizontal="center" vertical="center" wrapText="1"/>
      <protection/>
    </xf>
    <xf numFmtId="0" fontId="14" fillId="0" borderId="18" xfId="84" applyFont="1" applyBorder="1" applyAlignment="1">
      <alignment horizontal="center" vertical="center" wrapText="1"/>
      <protection/>
    </xf>
    <xf numFmtId="0" fontId="14" fillId="0" borderId="63" xfId="84" applyFont="1" applyBorder="1" applyAlignment="1">
      <alignment horizontal="center" vertical="center" wrapText="1"/>
      <protection/>
    </xf>
    <xf numFmtId="0" fontId="14" fillId="0" borderId="90" xfId="84" applyFont="1" applyBorder="1" applyAlignment="1">
      <alignment horizontal="center" vertical="center" wrapText="1"/>
      <protection/>
    </xf>
    <xf numFmtId="0" fontId="14" fillId="0" borderId="28" xfId="84" applyFont="1" applyBorder="1" applyAlignment="1">
      <alignment horizontal="center" vertical="center" wrapText="1"/>
      <protection/>
    </xf>
    <xf numFmtId="0" fontId="14" fillId="0" borderId="14" xfId="84" applyFont="1" applyBorder="1" applyAlignment="1">
      <alignment horizontal="center" vertical="center" wrapText="1"/>
      <protection/>
    </xf>
    <xf numFmtId="0" fontId="14" fillId="0" borderId="26" xfId="84" applyFont="1" applyBorder="1" applyAlignment="1">
      <alignment horizontal="center" vertical="center" wrapText="1"/>
      <protection/>
    </xf>
    <xf numFmtId="0" fontId="14" fillId="0" borderId="67" xfId="84" applyFont="1" applyBorder="1" applyAlignment="1">
      <alignment horizontal="center" vertical="center" wrapText="1"/>
      <protection/>
    </xf>
    <xf numFmtId="0" fontId="14" fillId="0" borderId="44" xfId="84" applyFont="1" applyBorder="1" applyAlignment="1">
      <alignment horizontal="center" vertical="center" wrapText="1"/>
      <protection/>
    </xf>
    <xf numFmtId="0" fontId="14" fillId="0" borderId="91" xfId="84" applyFont="1" applyBorder="1" applyAlignment="1">
      <alignment horizontal="center" vertical="center" wrapText="1"/>
      <protection/>
    </xf>
    <xf numFmtId="0" fontId="14" fillId="0" borderId="43" xfId="84" applyFont="1" applyBorder="1" applyAlignment="1">
      <alignment horizontal="center" vertical="center" wrapText="1"/>
      <protection/>
    </xf>
    <xf numFmtId="0" fontId="14" fillId="0" borderId="45" xfId="84" applyFont="1" applyBorder="1" applyAlignment="1">
      <alignment horizontal="center" vertical="center" wrapText="1"/>
      <protection/>
    </xf>
    <xf numFmtId="0" fontId="14" fillId="0" borderId="42" xfId="84" applyFont="1" applyBorder="1" applyAlignment="1">
      <alignment horizontal="center" vertical="center" wrapText="1"/>
      <protection/>
    </xf>
    <xf numFmtId="0" fontId="14" fillId="0" borderId="92" xfId="84" applyFont="1" applyBorder="1" applyAlignment="1">
      <alignment horizontal="center" vertical="center" wrapText="1"/>
      <protection/>
    </xf>
    <xf numFmtId="0" fontId="14" fillId="0" borderId="13" xfId="84" applyFont="1" applyBorder="1" applyAlignment="1">
      <alignment horizontal="center" vertical="center" wrapText="1"/>
      <protection/>
    </xf>
    <xf numFmtId="0" fontId="14" fillId="0" borderId="93" xfId="84" applyFont="1" applyBorder="1" applyAlignment="1">
      <alignment horizontal="center" vertical="center" wrapText="1"/>
      <protection/>
    </xf>
    <xf numFmtId="0" fontId="48" fillId="0" borderId="94" xfId="84" applyFont="1" applyBorder="1" applyAlignment="1">
      <alignment horizontal="center" vertical="center"/>
      <protection/>
    </xf>
    <xf numFmtId="0" fontId="48" fillId="0" borderId="95" xfId="84" applyFont="1" applyBorder="1" applyAlignment="1">
      <alignment horizontal="center" vertical="center"/>
      <protection/>
    </xf>
    <xf numFmtId="0" fontId="48" fillId="0" borderId="56" xfId="84" applyFont="1" applyBorder="1" applyAlignment="1">
      <alignment horizontal="center" vertical="center"/>
      <protection/>
    </xf>
    <xf numFmtId="0" fontId="48" fillId="0" borderId="20" xfId="84" applyFont="1" applyBorder="1" applyAlignment="1">
      <alignment horizontal="center" vertical="center"/>
      <protection/>
    </xf>
    <xf numFmtId="0" fontId="48" fillId="0" borderId="96" xfId="84" applyFont="1" applyBorder="1" applyAlignment="1">
      <alignment horizontal="center" vertical="center"/>
      <protection/>
    </xf>
    <xf numFmtId="0" fontId="48" fillId="0" borderId="97" xfId="84" applyFont="1" applyBorder="1" applyAlignment="1">
      <alignment horizontal="center" vertical="center"/>
      <protection/>
    </xf>
    <xf numFmtId="0" fontId="48" fillId="0" borderId="3" xfId="84" applyFont="1" applyBorder="1" applyAlignment="1">
      <alignment horizontal="center" vertical="center"/>
      <protection/>
    </xf>
    <xf numFmtId="0" fontId="48" fillId="0" borderId="44" xfId="84" applyFont="1" applyBorder="1" applyAlignment="1">
      <alignment horizontal="center" vertical="center"/>
      <protection/>
    </xf>
    <xf numFmtId="0" fontId="48" fillId="0" borderId="67" xfId="84" applyFont="1" applyBorder="1" applyAlignment="1">
      <alignment horizontal="center" vertical="center"/>
      <protection/>
    </xf>
    <xf numFmtId="0" fontId="48" fillId="0" borderId="98" xfId="84" applyFont="1" applyBorder="1" applyAlignment="1">
      <alignment horizontal="center" vertical="center"/>
      <protection/>
    </xf>
    <xf numFmtId="0" fontId="48" fillId="0" borderId="73" xfId="84" applyFont="1" applyBorder="1" applyAlignment="1">
      <alignment horizontal="center" vertical="center"/>
      <protection/>
    </xf>
    <xf numFmtId="0" fontId="48" fillId="0" borderId="63" xfId="84" applyFont="1" applyBorder="1" applyAlignment="1">
      <alignment horizontal="center" vertical="center"/>
      <protection/>
    </xf>
    <xf numFmtId="0" fontId="48" fillId="0" borderId="99" xfId="84" applyFont="1" applyBorder="1" applyAlignment="1">
      <alignment horizontal="center" vertical="center"/>
      <protection/>
    </xf>
    <xf numFmtId="0" fontId="48" fillId="0" borderId="100" xfId="84" applyFont="1" applyBorder="1" applyAlignment="1">
      <alignment horizontal="center" vertical="center"/>
      <protection/>
    </xf>
    <xf numFmtId="0" fontId="48" fillId="0" borderId="87" xfId="84" applyFont="1" applyBorder="1" applyAlignment="1">
      <alignment horizontal="center" vertical="center"/>
      <protection/>
    </xf>
    <xf numFmtId="0" fontId="48" fillId="0" borderId="16" xfId="84" applyFont="1" applyBorder="1" applyAlignment="1">
      <alignment horizontal="center" vertical="center"/>
      <protection/>
    </xf>
    <xf numFmtId="0" fontId="48" fillId="0" borderId="18" xfId="84" applyFont="1" applyBorder="1" applyAlignment="1">
      <alignment horizontal="center" vertical="center"/>
      <protection/>
    </xf>
    <xf numFmtId="0" fontId="48" fillId="0" borderId="101" xfId="84" applyFont="1" applyBorder="1" applyAlignment="1">
      <alignment horizontal="center" vertical="center"/>
      <protection/>
    </xf>
    <xf numFmtId="0" fontId="15" fillId="0" borderId="102" xfId="84" applyFont="1" applyBorder="1" applyAlignment="1">
      <alignment horizontal="center" vertical="center"/>
      <protection/>
    </xf>
    <xf numFmtId="0" fontId="15" fillId="0" borderId="103" xfId="84" applyFont="1" applyBorder="1" applyAlignment="1">
      <alignment horizontal="center" vertical="center"/>
      <protection/>
    </xf>
    <xf numFmtId="0" fontId="15" fillId="0" borderId="104" xfId="84" applyFont="1" applyBorder="1" applyAlignment="1">
      <alignment horizontal="center" vertical="center"/>
      <protection/>
    </xf>
    <xf numFmtId="0" fontId="15" fillId="0" borderId="105" xfId="84" applyFont="1" applyBorder="1" applyAlignment="1">
      <alignment horizontal="center" vertical="center"/>
      <protection/>
    </xf>
    <xf numFmtId="0" fontId="48" fillId="0" borderId="104" xfId="84" applyFont="1" applyBorder="1" applyAlignment="1">
      <alignment horizontal="center" vertical="center"/>
      <protection/>
    </xf>
    <xf numFmtId="0" fontId="48" fillId="0" borderId="105" xfId="84" applyFont="1" applyBorder="1" applyAlignment="1">
      <alignment horizontal="center" vertical="center"/>
      <protection/>
    </xf>
    <xf numFmtId="0" fontId="48" fillId="0" borderId="106" xfId="84" applyFont="1" applyBorder="1" applyAlignment="1">
      <alignment horizontal="center" vertical="center"/>
      <protection/>
    </xf>
    <xf numFmtId="0" fontId="48" fillId="0" borderId="64" xfId="84" applyFont="1" applyBorder="1" applyAlignment="1">
      <alignment horizontal="center" vertical="center"/>
      <protection/>
    </xf>
    <xf numFmtId="0" fontId="15" fillId="0" borderId="107" xfId="84" applyFont="1" applyBorder="1" applyAlignment="1">
      <alignment horizontal="center" vertical="center"/>
      <protection/>
    </xf>
    <xf numFmtId="0" fontId="15" fillId="0" borderId="108" xfId="84" applyFont="1" applyBorder="1" applyAlignment="1">
      <alignment horizontal="center" vertical="center"/>
      <protection/>
    </xf>
    <xf numFmtId="0" fontId="48" fillId="0" borderId="109" xfId="84" applyFont="1" applyBorder="1" applyAlignment="1">
      <alignment horizontal="center" vertical="center"/>
      <protection/>
    </xf>
    <xf numFmtId="0" fontId="48" fillId="0" borderId="110" xfId="84" applyFont="1" applyBorder="1" applyAlignment="1">
      <alignment horizontal="center" vertical="center"/>
      <protection/>
    </xf>
    <xf numFmtId="0" fontId="48" fillId="0" borderId="111" xfId="84" applyFont="1" applyBorder="1" applyAlignment="1">
      <alignment horizontal="center" vertical="center"/>
      <protection/>
    </xf>
    <xf numFmtId="0" fontId="48" fillId="0" borderId="112" xfId="84" applyFont="1" applyBorder="1" applyAlignment="1">
      <alignment horizontal="center" vertical="center"/>
      <protection/>
    </xf>
    <xf numFmtId="0" fontId="48" fillId="0" borderId="68" xfId="84" applyFont="1" applyBorder="1" applyAlignment="1">
      <alignment horizontal="center" vertical="center"/>
      <protection/>
    </xf>
    <xf numFmtId="0" fontId="21" fillId="0" borderId="75" xfId="84" applyFont="1" applyBorder="1" applyAlignment="1">
      <alignment horizontal="center" vertical="center" shrinkToFit="1"/>
      <protection/>
    </xf>
    <xf numFmtId="0" fontId="21" fillId="0" borderId="76" xfId="84" applyFont="1" applyBorder="1" applyAlignment="1">
      <alignment horizontal="center" vertical="center" shrinkToFit="1"/>
      <protection/>
    </xf>
    <xf numFmtId="0" fontId="21" fillId="0" borderId="0" xfId="84" applyFont="1" applyAlignment="1">
      <alignment vertical="center" shrinkToFit="1"/>
      <protection/>
    </xf>
    <xf numFmtId="0" fontId="21" fillId="0" borderId="0" xfId="84" applyFont="1" applyBorder="1" applyAlignment="1">
      <alignment horizontal="center" vertical="center" shrinkToFit="1"/>
      <protection/>
    </xf>
    <xf numFmtId="0" fontId="21" fillId="0" borderId="0" xfId="84" applyFont="1" applyAlignment="1">
      <alignment shrinkToFit="1"/>
      <protection/>
    </xf>
    <xf numFmtId="0" fontId="7" fillId="0" borderId="0" xfId="84" applyFont="1" applyAlignment="1">
      <alignment horizontal="left" vertical="top"/>
      <protection/>
    </xf>
    <xf numFmtId="0" fontId="5" fillId="0" borderId="25" xfId="84" applyFont="1" applyBorder="1" applyAlignment="1">
      <alignment horizontal="center" vertical="top"/>
      <protection/>
    </xf>
    <xf numFmtId="0" fontId="5" fillId="0" borderId="0" xfId="84" applyFont="1" applyBorder="1" applyAlignment="1">
      <alignment horizontal="center" vertical="top"/>
      <protection/>
    </xf>
    <xf numFmtId="0" fontId="17" fillId="0" borderId="24" xfId="84" applyFont="1" applyBorder="1" applyAlignment="1">
      <alignment/>
      <protection/>
    </xf>
    <xf numFmtId="0" fontId="2" fillId="0" borderId="24" xfId="84" applyBorder="1" applyAlignment="1">
      <alignment horizontal="left" vertical="center"/>
      <protection/>
    </xf>
    <xf numFmtId="0" fontId="3" fillId="0" borderId="24" xfId="84" applyFont="1" applyBorder="1" applyAlignment="1">
      <alignment vertical="center"/>
      <protection/>
    </xf>
    <xf numFmtId="0" fontId="2" fillId="0" borderId="82" xfId="84" applyBorder="1">
      <alignment/>
      <protection/>
    </xf>
    <xf numFmtId="0" fontId="2" fillId="0" borderId="113" xfId="84" applyBorder="1" applyAlignment="1">
      <alignment horizontal="left" vertical="top"/>
      <protection/>
    </xf>
    <xf numFmtId="0" fontId="2" fillId="0" borderId="114" xfId="84" applyBorder="1" applyAlignment="1">
      <alignment vertical="top"/>
      <protection/>
    </xf>
    <xf numFmtId="0" fontId="7" fillId="0" borderId="0" xfId="84" applyFont="1" applyBorder="1" applyAlignment="1">
      <alignment horizontal="left" vertical="top"/>
      <protection/>
    </xf>
    <xf numFmtId="0" fontId="5" fillId="0" borderId="80" xfId="84" applyFont="1" applyBorder="1" applyAlignment="1">
      <alignment horizontal="center" vertical="top"/>
      <protection/>
    </xf>
    <xf numFmtId="0" fontId="7" fillId="0" borderId="0" xfId="84" applyFont="1" applyBorder="1" applyAlignment="1">
      <alignment horizontal="right" vertical="top"/>
      <protection/>
    </xf>
    <xf numFmtId="0" fontId="7" fillId="0" borderId="80" xfId="84" applyFont="1" applyBorder="1" applyAlignment="1">
      <alignment horizontal="right" vertical="top"/>
      <protection/>
    </xf>
    <xf numFmtId="0" fontId="7" fillId="0" borderId="0" xfId="84" applyFont="1" applyBorder="1" applyAlignment="1">
      <alignment horizontal="center" vertical="top"/>
      <protection/>
    </xf>
    <xf numFmtId="0" fontId="7" fillId="0" borderId="80" xfId="84" applyFont="1" applyBorder="1" applyAlignment="1">
      <alignment horizontal="center" vertical="top"/>
      <protection/>
    </xf>
    <xf numFmtId="0" fontId="14" fillId="0" borderId="37" xfId="84" applyFont="1" applyBorder="1" applyAlignment="1">
      <alignment horizontal="center" vertical="center" wrapText="1"/>
      <protection/>
    </xf>
    <xf numFmtId="0" fontId="14" fillId="0" borderId="0" xfId="84" applyFont="1" applyBorder="1" applyAlignment="1">
      <alignment horizontal="center" vertical="center" wrapText="1"/>
      <protection/>
    </xf>
    <xf numFmtId="0" fontId="14" fillId="0" borderId="38" xfId="84" applyFont="1" applyBorder="1" applyAlignment="1">
      <alignment horizontal="center" vertical="center" wrapText="1"/>
      <protection/>
    </xf>
    <xf numFmtId="0" fontId="14" fillId="0" borderId="115" xfId="84" applyFont="1" applyBorder="1" applyAlignment="1">
      <alignment horizontal="center" vertical="center" wrapText="1"/>
      <protection/>
    </xf>
    <xf numFmtId="0" fontId="14" fillId="0" borderId="24" xfId="84" applyFont="1" applyBorder="1" applyAlignment="1">
      <alignment horizontal="center" vertical="center" wrapText="1"/>
      <protection/>
    </xf>
    <xf numFmtId="0" fontId="14" fillId="0" borderId="116" xfId="84" applyFont="1" applyBorder="1" applyAlignment="1">
      <alignment horizontal="center" vertical="center" wrapText="1"/>
      <protection/>
    </xf>
    <xf numFmtId="0" fontId="14" fillId="0" borderId="117" xfId="84" applyFont="1" applyBorder="1" applyAlignment="1">
      <alignment horizontal="center" vertical="center" wrapText="1"/>
      <protection/>
    </xf>
    <xf numFmtId="0" fontId="14" fillId="0" borderId="19" xfId="84" applyFont="1" applyBorder="1" applyAlignment="1">
      <alignment horizontal="center" vertical="center" wrapText="1"/>
      <protection/>
    </xf>
    <xf numFmtId="0" fontId="14" fillId="0" borderId="118" xfId="84" applyFont="1" applyBorder="1" applyAlignment="1">
      <alignment horizontal="center" vertical="center" wrapText="1"/>
      <protection/>
    </xf>
    <xf numFmtId="0" fontId="14" fillId="0" borderId="119" xfId="84" applyFont="1" applyBorder="1" applyAlignment="1">
      <alignment horizontal="center" vertical="center" wrapText="1"/>
      <protection/>
    </xf>
    <xf numFmtId="0" fontId="14" fillId="0" borderId="25" xfId="84" applyFont="1" applyBorder="1" applyAlignment="1">
      <alignment horizontal="center" vertical="center" wrapText="1"/>
      <protection/>
    </xf>
    <xf numFmtId="0" fontId="14" fillId="0" borderId="21" xfId="84" applyFont="1" applyBorder="1" applyAlignment="1">
      <alignment horizontal="center" vertical="center" wrapText="1"/>
      <protection/>
    </xf>
    <xf numFmtId="0" fontId="14" fillId="0" borderId="120" xfId="84" applyFont="1" applyBorder="1" applyAlignment="1">
      <alignment horizontal="center" vertical="center" wrapText="1"/>
      <protection/>
    </xf>
    <xf numFmtId="0" fontId="14" fillId="0" borderId="40" xfId="84" applyFont="1" applyBorder="1" applyAlignment="1">
      <alignment horizontal="center" vertical="center" wrapText="1"/>
      <protection/>
    </xf>
    <xf numFmtId="0" fontId="14" fillId="0" borderId="121" xfId="84" applyFont="1" applyBorder="1" applyAlignment="1">
      <alignment horizontal="center" vertical="center" wrapText="1"/>
      <protection/>
    </xf>
    <xf numFmtId="0" fontId="14" fillId="0" borderId="39" xfId="84" applyFont="1" applyBorder="1" applyAlignment="1">
      <alignment horizontal="center" vertical="center" wrapText="1"/>
      <protection/>
    </xf>
    <xf numFmtId="0" fontId="14" fillId="0" borderId="122" xfId="84" applyFont="1" applyBorder="1" applyAlignment="1">
      <alignment horizontal="center" vertical="center" wrapText="1"/>
      <protection/>
    </xf>
    <xf numFmtId="0" fontId="14" fillId="0" borderId="123" xfId="84" applyFont="1" applyBorder="1" applyAlignment="1">
      <alignment horizontal="center" vertical="center" wrapText="1"/>
      <protection/>
    </xf>
    <xf numFmtId="0" fontId="48" fillId="0" borderId="124" xfId="84" applyFont="1" applyBorder="1" applyAlignment="1">
      <alignment horizontal="center" vertical="center"/>
      <protection/>
    </xf>
    <xf numFmtId="0" fontId="48" fillId="0" borderId="125" xfId="84" applyFont="1" applyBorder="1" applyAlignment="1">
      <alignment horizontal="center" vertical="center"/>
      <protection/>
    </xf>
    <xf numFmtId="0" fontId="48" fillId="0" borderId="126" xfId="84" applyFont="1" applyBorder="1" applyAlignment="1">
      <alignment horizontal="center" vertical="center"/>
      <protection/>
    </xf>
    <xf numFmtId="0" fontId="48" fillId="0" borderId="25" xfId="84" applyFont="1" applyBorder="1" applyAlignment="1">
      <alignment horizontal="center" vertical="center"/>
      <protection/>
    </xf>
    <xf numFmtId="0" fontId="48" fillId="0" borderId="0" xfId="84" applyFont="1" applyBorder="1" applyAlignment="1">
      <alignment horizontal="center" vertical="center"/>
      <protection/>
    </xf>
    <xf numFmtId="0" fontId="48" fillId="0" borderId="21" xfId="84" applyFont="1" applyBorder="1" applyAlignment="1">
      <alignment horizontal="center" vertical="center"/>
      <protection/>
    </xf>
    <xf numFmtId="0" fontId="48" fillId="0" borderId="49" xfId="84" applyFont="1" applyBorder="1" applyAlignment="1">
      <alignment horizontal="center" vertical="center" wrapText="1"/>
      <protection/>
    </xf>
    <xf numFmtId="0" fontId="48" fillId="0" borderId="50" xfId="84" applyFont="1" applyBorder="1" applyAlignment="1">
      <alignment horizontal="center" vertical="center" wrapText="1"/>
      <protection/>
    </xf>
    <xf numFmtId="0" fontId="48" fillId="0" borderId="127" xfId="84" applyFont="1" applyBorder="1" applyAlignment="1">
      <alignment horizontal="center" vertical="center"/>
      <protection/>
    </xf>
    <xf numFmtId="0" fontId="48" fillId="0" borderId="128" xfId="84" applyFont="1" applyBorder="1" applyAlignment="1">
      <alignment horizontal="center" vertical="center"/>
      <protection/>
    </xf>
    <xf numFmtId="0" fontId="48" fillId="0" borderId="24" xfId="84" applyFont="1" applyBorder="1" applyAlignment="1">
      <alignment horizontal="center" vertical="center"/>
      <protection/>
    </xf>
    <xf numFmtId="0" fontId="48" fillId="0" borderId="65" xfId="84" applyFont="1" applyBorder="1" applyAlignment="1">
      <alignment horizontal="center" vertical="center"/>
      <protection/>
    </xf>
    <xf numFmtId="0" fontId="48" fillId="0" borderId="129" xfId="84" applyFont="1" applyBorder="1" applyAlignment="1">
      <alignment horizontal="center" vertical="center"/>
      <protection/>
    </xf>
    <xf numFmtId="0" fontId="48" fillId="0" borderId="19" xfId="84" applyFont="1" applyBorder="1" applyAlignment="1">
      <alignment horizontal="center" vertical="center"/>
      <protection/>
    </xf>
    <xf numFmtId="0" fontId="48" fillId="0" borderId="23" xfId="84" applyFont="1" applyBorder="1" applyAlignment="1">
      <alignment horizontal="center" vertical="center"/>
      <protection/>
    </xf>
    <xf numFmtId="0" fontId="48" fillId="0" borderId="130" xfId="84" applyFont="1" applyBorder="1" applyAlignment="1">
      <alignment horizontal="center" vertical="center"/>
      <protection/>
    </xf>
    <xf numFmtId="0" fontId="48" fillId="0" borderId="131" xfId="84" applyFont="1" applyBorder="1" applyAlignment="1">
      <alignment horizontal="center" vertical="center"/>
      <protection/>
    </xf>
    <xf numFmtId="0" fontId="48" fillId="0" borderId="132" xfId="84" applyFont="1" applyBorder="1" applyAlignment="1">
      <alignment horizontal="center" vertical="center"/>
      <protection/>
    </xf>
    <xf numFmtId="0" fontId="48" fillId="0" borderId="133" xfId="84" applyFont="1" applyBorder="1" applyAlignment="1">
      <alignment horizontal="center" vertical="center"/>
      <protection/>
    </xf>
    <xf numFmtId="0" fontId="48" fillId="0" borderId="134" xfId="84" applyFont="1" applyBorder="1" applyAlignment="1">
      <alignment horizontal="center" vertical="center"/>
      <protection/>
    </xf>
    <xf numFmtId="0" fontId="48" fillId="0" borderId="135" xfId="84" applyFont="1" applyBorder="1" applyAlignment="1">
      <alignment horizontal="center" vertical="center"/>
      <protection/>
    </xf>
    <xf numFmtId="0" fontId="48" fillId="0" borderId="136" xfId="84" applyFont="1" applyBorder="1" applyAlignment="1">
      <alignment horizontal="center" vertical="center"/>
      <protection/>
    </xf>
    <xf numFmtId="0" fontId="48" fillId="0" borderId="22" xfId="84" applyFont="1" applyBorder="1" applyAlignment="1">
      <alignment horizontal="center" vertical="center"/>
      <protection/>
    </xf>
    <xf numFmtId="0" fontId="48" fillId="0" borderId="137" xfId="84" applyFont="1" applyBorder="1" applyAlignment="1">
      <alignment horizontal="center" vertical="center"/>
      <protection/>
    </xf>
    <xf numFmtId="0" fontId="48" fillId="0" borderId="29" xfId="84" applyFont="1" applyBorder="1" applyAlignment="1">
      <alignment horizontal="center" vertical="center"/>
      <protection/>
    </xf>
    <xf numFmtId="0" fontId="48" fillId="0" borderId="69" xfId="84" applyFont="1" applyBorder="1" applyAlignment="1">
      <alignment horizontal="center" vertical="center"/>
      <protection/>
    </xf>
    <xf numFmtId="0" fontId="48" fillId="0" borderId="70" xfId="84" applyFont="1" applyBorder="1" applyAlignment="1">
      <alignment horizontal="center" vertical="center"/>
      <protection/>
    </xf>
    <xf numFmtId="0" fontId="48" fillId="0" borderId="51" xfId="84" applyFont="1" applyBorder="1" applyAlignment="1">
      <alignment horizontal="center" vertical="center" wrapText="1"/>
      <protection/>
    </xf>
    <xf numFmtId="0" fontId="15" fillId="0" borderId="28" xfId="84" applyFont="1" applyBorder="1" applyAlignment="1">
      <alignment horizontal="center" vertical="center"/>
      <protection/>
    </xf>
    <xf numFmtId="0" fontId="15" fillId="0" borderId="67" xfId="84" applyFont="1" applyBorder="1" applyAlignment="1">
      <alignment horizontal="center" vertical="center"/>
      <protection/>
    </xf>
    <xf numFmtId="0" fontId="15" fillId="0" borderId="91" xfId="84" applyFont="1" applyBorder="1" applyAlignment="1">
      <alignment horizontal="center" vertical="center"/>
      <protection/>
    </xf>
    <xf numFmtId="0" fontId="14" fillId="0" borderId="15" xfId="84" applyFont="1" applyBorder="1" applyAlignment="1">
      <alignment horizontal="center" vertical="center" wrapText="1"/>
      <protection/>
    </xf>
    <xf numFmtId="0" fontId="14" fillId="0" borderId="50" xfId="84" applyFont="1" applyBorder="1" applyAlignment="1">
      <alignment horizontal="center" vertical="center" wrapText="1"/>
      <protection/>
    </xf>
    <xf numFmtId="0" fontId="14" fillId="0" borderId="138" xfId="84" applyFont="1" applyBorder="1" applyAlignment="1">
      <alignment horizontal="center" vertical="center" wrapText="1"/>
      <protection/>
    </xf>
    <xf numFmtId="0" fontId="48" fillId="0" borderId="49" xfId="84" applyFont="1" applyBorder="1" applyAlignment="1">
      <alignment horizontal="center" vertical="center"/>
      <protection/>
    </xf>
    <xf numFmtId="0" fontId="48" fillId="0" borderId="50" xfId="84" applyFont="1" applyBorder="1" applyAlignment="1">
      <alignment horizontal="center" vertical="center"/>
      <protection/>
    </xf>
    <xf numFmtId="0" fontId="48" fillId="0" borderId="139" xfId="84" applyFont="1" applyBorder="1" applyAlignment="1">
      <alignment horizontal="center" vertical="center"/>
      <protection/>
    </xf>
    <xf numFmtId="0" fontId="48" fillId="0" borderId="140" xfId="84" applyFont="1" applyBorder="1" applyAlignment="1">
      <alignment horizontal="center" vertical="center"/>
      <protection/>
    </xf>
    <xf numFmtId="0" fontId="21" fillId="0" borderId="0" xfId="84" applyFont="1" applyBorder="1" applyAlignment="1">
      <alignment vertical="center"/>
      <protection/>
    </xf>
    <xf numFmtId="0" fontId="21" fillId="0" borderId="0" xfId="84" applyFont="1" applyBorder="1" applyAlignment="1">
      <alignment horizontal="left" vertical="center"/>
      <protection/>
    </xf>
    <xf numFmtId="0" fontId="13" fillId="0" borderId="75" xfId="84" applyFont="1" applyBorder="1" applyAlignment="1">
      <alignment horizontal="center" vertical="center" shrinkToFit="1"/>
      <protection/>
    </xf>
    <xf numFmtId="0" fontId="13" fillId="0" borderId="76" xfId="84" applyFont="1" applyBorder="1" applyAlignment="1">
      <alignment horizontal="center" vertical="center" shrinkToFit="1"/>
      <protection/>
    </xf>
    <xf numFmtId="0" fontId="13" fillId="0" borderId="0" xfId="84" applyFont="1" applyAlignment="1">
      <alignment vertical="center" shrinkToFit="1"/>
      <protection/>
    </xf>
    <xf numFmtId="0" fontId="13" fillId="0" borderId="0" xfId="84" applyFont="1" applyAlignment="1">
      <alignment shrinkToFit="1"/>
      <protection/>
    </xf>
    <xf numFmtId="0" fontId="7" fillId="0" borderId="141" xfId="84" applyFont="1" applyBorder="1" applyAlignment="1">
      <alignment vertical="center"/>
      <protection/>
    </xf>
    <xf numFmtId="0" fontId="2" fillId="0" borderId="141" xfId="84" applyBorder="1" applyAlignment="1">
      <alignment vertical="center"/>
      <protection/>
    </xf>
    <xf numFmtId="0" fontId="7" fillId="0" borderId="142" xfId="84" applyFont="1" applyBorder="1" applyAlignment="1">
      <alignment vertical="center"/>
      <protection/>
    </xf>
    <xf numFmtId="0" fontId="43" fillId="0" borderId="0" xfId="74" applyFont="1" applyAlignment="1">
      <alignment horizontal="center" vertical="center"/>
      <protection/>
    </xf>
    <xf numFmtId="0" fontId="3" fillId="0" borderId="143" xfId="74" applyFont="1" applyBorder="1" applyAlignment="1">
      <alignment horizontal="center" vertical="center"/>
      <protection/>
    </xf>
    <xf numFmtId="0" fontId="13" fillId="0" borderId="144" xfId="74" applyFont="1" applyBorder="1" applyAlignment="1">
      <alignment horizontal="center" vertical="center"/>
      <protection/>
    </xf>
    <xf numFmtId="0" fontId="3" fillId="0" borderId="115" xfId="74" applyFont="1" applyBorder="1" applyAlignment="1">
      <alignment horizontal="center" vertical="center"/>
      <protection/>
    </xf>
    <xf numFmtId="0" fontId="42" fillId="0" borderId="145" xfId="74" applyFont="1" applyBorder="1" applyAlignment="1">
      <alignment vertical="center"/>
      <protection/>
    </xf>
    <xf numFmtId="0" fontId="20" fillId="0" borderId="0" xfId="74" applyFont="1" applyAlignment="1">
      <alignment vertical="center"/>
      <protection/>
    </xf>
    <xf numFmtId="0" fontId="3" fillId="0" borderId="146" xfId="74" applyFont="1" applyBorder="1" applyAlignment="1">
      <alignment horizontal="center" vertical="center"/>
      <protection/>
    </xf>
    <xf numFmtId="0" fontId="42" fillId="0" borderId="147" xfId="74" applyFont="1" applyBorder="1" applyAlignment="1">
      <alignment vertical="center"/>
      <protection/>
    </xf>
    <xf numFmtId="0" fontId="3" fillId="0" borderId="148" xfId="74" applyFont="1" applyBorder="1" applyAlignment="1">
      <alignment horizontal="center" vertical="center"/>
      <protection/>
    </xf>
    <xf numFmtId="0" fontId="20" fillId="0" borderId="0" xfId="74" applyFont="1" applyAlignment="1">
      <alignment horizontal="center" vertical="center"/>
      <protection/>
    </xf>
    <xf numFmtId="0" fontId="42" fillId="0" borderId="149" xfId="74" applyFont="1" applyBorder="1" applyAlignment="1">
      <alignment vertical="center"/>
      <protection/>
    </xf>
    <xf numFmtId="0" fontId="3" fillId="0" borderId="150" xfId="74" applyFont="1" applyBorder="1" applyAlignment="1">
      <alignment horizontal="center" vertical="center"/>
      <protection/>
    </xf>
    <xf numFmtId="0" fontId="3" fillId="0" borderId="28" xfId="74" applyFont="1" applyBorder="1" applyAlignment="1">
      <alignment vertical="center" shrinkToFit="1"/>
      <protection/>
    </xf>
    <xf numFmtId="0" fontId="3" fillId="0" borderId="15" xfId="74" applyFont="1" applyBorder="1" applyAlignment="1">
      <alignment vertical="center"/>
      <protection/>
    </xf>
    <xf numFmtId="0" fontId="3" fillId="0" borderId="151" xfId="74" applyFont="1" applyBorder="1" applyAlignment="1">
      <alignment horizontal="center" vertical="center"/>
      <protection/>
    </xf>
    <xf numFmtId="0" fontId="3" fillId="0" borderId="69" xfId="74" applyFont="1" applyBorder="1" applyAlignment="1">
      <alignment vertical="center" shrinkToFit="1"/>
      <protection/>
    </xf>
    <xf numFmtId="0" fontId="3" fillId="0" borderId="152" xfId="74" applyFont="1" applyBorder="1" applyAlignment="1">
      <alignment vertical="center"/>
      <protection/>
    </xf>
    <xf numFmtId="0" fontId="42" fillId="0" borderId="0" xfId="74" applyFont="1" applyBorder="1" applyAlignment="1">
      <alignment vertical="center"/>
      <protection/>
    </xf>
    <xf numFmtId="0" fontId="13" fillId="0" borderId="153" xfId="74" applyFont="1" applyBorder="1" applyAlignment="1">
      <alignment horizontal="center" vertical="center"/>
      <protection/>
    </xf>
    <xf numFmtId="0" fontId="42" fillId="0" borderId="154" xfId="74" applyFont="1" applyBorder="1" applyAlignment="1">
      <alignment vertical="center"/>
      <protection/>
    </xf>
    <xf numFmtId="0" fontId="42" fillId="0" borderId="149" xfId="74" applyFont="1" applyBorder="1" applyAlignment="1">
      <alignment vertical="center" shrinkToFit="1"/>
      <protection/>
    </xf>
    <xf numFmtId="0" fontId="3" fillId="0" borderId="117" xfId="74" applyFont="1" applyBorder="1" applyAlignment="1">
      <alignment horizontal="center" vertical="center"/>
      <protection/>
    </xf>
    <xf numFmtId="0" fontId="42" fillId="0" borderId="155" xfId="74" applyFont="1" applyBorder="1" applyAlignment="1">
      <alignment vertical="center"/>
      <protection/>
    </xf>
    <xf numFmtId="0" fontId="42" fillId="0" borderId="156" xfId="74" applyFont="1" applyBorder="1" applyAlignment="1">
      <alignment vertical="center"/>
      <protection/>
    </xf>
    <xf numFmtId="0" fontId="42" fillId="0" borderId="79" xfId="74" applyFont="1" applyBorder="1" applyAlignment="1">
      <alignment vertical="center"/>
      <protection/>
    </xf>
    <xf numFmtId="0" fontId="3" fillId="0" borderId="157" xfId="74" applyFont="1" applyBorder="1" applyAlignment="1">
      <alignment horizontal="center" vertical="center"/>
      <protection/>
    </xf>
    <xf numFmtId="0" fontId="42" fillId="0" borderId="158" xfId="74" applyFont="1" applyBorder="1" applyAlignment="1">
      <alignment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10" xfId="70"/>
    <cellStyle name="標準 11" xfId="71"/>
    <cellStyle name="標準 12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 8 2" xfId="81"/>
    <cellStyle name="標準 9" xfId="82"/>
    <cellStyle name="標準_【Final】第８回ミックスアルテトーナメント　表示用" xfId="83"/>
    <cellStyle name="標準_第３１回全日アルテ本戦結果表示用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13</xdr:col>
      <xdr:colOff>19050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304925"/>
          <a:ext cx="36671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13</xdr:col>
      <xdr:colOff>19050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5000625"/>
          <a:ext cx="36576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4</xdr:row>
      <xdr:rowOff>9525</xdr:rowOff>
    </xdr:from>
    <xdr:to>
      <xdr:col>34</xdr:col>
      <xdr:colOff>19050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8077200" y="1304925"/>
          <a:ext cx="36671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19050</xdr:rowOff>
    </xdr:from>
    <xdr:to>
      <xdr:col>31</xdr:col>
      <xdr:colOff>0</xdr:colOff>
      <xdr:row>19</xdr:row>
      <xdr:rowOff>0</xdr:rowOff>
    </xdr:to>
    <xdr:sp>
      <xdr:nvSpPr>
        <xdr:cNvPr id="4" name="Line 12"/>
        <xdr:cNvSpPr>
          <a:spLocks/>
        </xdr:cNvSpPr>
      </xdr:nvSpPr>
      <xdr:spPr>
        <a:xfrm>
          <a:off x="8067675" y="8686800"/>
          <a:ext cx="274320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10</xdr:row>
      <xdr:rowOff>9525</xdr:rowOff>
    </xdr:from>
    <xdr:to>
      <xdr:col>34</xdr:col>
      <xdr:colOff>19050</xdr:colOff>
      <xdr:row>14</xdr:row>
      <xdr:rowOff>0</xdr:rowOff>
    </xdr:to>
    <xdr:sp>
      <xdr:nvSpPr>
        <xdr:cNvPr id="5" name="Line 4"/>
        <xdr:cNvSpPr>
          <a:spLocks/>
        </xdr:cNvSpPr>
      </xdr:nvSpPr>
      <xdr:spPr>
        <a:xfrm>
          <a:off x="8077200" y="4991100"/>
          <a:ext cx="36671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13</xdr:col>
      <xdr:colOff>19050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990600" y="1304925"/>
          <a:ext cx="36671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13</xdr:col>
      <xdr:colOff>0</xdr:colOff>
      <xdr:row>19</xdr:row>
      <xdr:rowOff>647700</xdr:rowOff>
    </xdr:to>
    <xdr:sp>
      <xdr:nvSpPr>
        <xdr:cNvPr id="7" name="Line 3"/>
        <xdr:cNvSpPr>
          <a:spLocks/>
        </xdr:cNvSpPr>
      </xdr:nvSpPr>
      <xdr:spPr>
        <a:xfrm>
          <a:off x="990600" y="8677275"/>
          <a:ext cx="364807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13</xdr:col>
      <xdr:colOff>19050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990600" y="1304925"/>
          <a:ext cx="36671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13</xdr:col>
      <xdr:colOff>19050</xdr:colOff>
      <xdr:row>20</xdr:row>
      <xdr:rowOff>0</xdr:rowOff>
    </xdr:to>
    <xdr:sp>
      <xdr:nvSpPr>
        <xdr:cNvPr id="9" name="Line 1"/>
        <xdr:cNvSpPr>
          <a:spLocks/>
        </xdr:cNvSpPr>
      </xdr:nvSpPr>
      <xdr:spPr>
        <a:xfrm>
          <a:off x="990600" y="8677275"/>
          <a:ext cx="36671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13</xdr:col>
      <xdr:colOff>19050</xdr:colOff>
      <xdr:row>20</xdr:row>
      <xdr:rowOff>0</xdr:rowOff>
    </xdr:to>
    <xdr:sp>
      <xdr:nvSpPr>
        <xdr:cNvPr id="10" name="Line 1"/>
        <xdr:cNvSpPr>
          <a:spLocks/>
        </xdr:cNvSpPr>
      </xdr:nvSpPr>
      <xdr:spPr>
        <a:xfrm>
          <a:off x="990600" y="8677275"/>
          <a:ext cx="36671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13</xdr:col>
      <xdr:colOff>19050</xdr:colOff>
      <xdr:row>20</xdr:row>
      <xdr:rowOff>0</xdr:rowOff>
    </xdr:to>
    <xdr:sp>
      <xdr:nvSpPr>
        <xdr:cNvPr id="11" name="Line 1"/>
        <xdr:cNvSpPr>
          <a:spLocks/>
        </xdr:cNvSpPr>
      </xdr:nvSpPr>
      <xdr:spPr>
        <a:xfrm>
          <a:off x="990600" y="8677275"/>
          <a:ext cx="36671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10</xdr:col>
      <xdr:colOff>19050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71550" y="1400175"/>
          <a:ext cx="28384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9525</xdr:rowOff>
    </xdr:from>
    <xdr:to>
      <xdr:col>10</xdr:col>
      <xdr:colOff>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>
          <a:off x="971550" y="4429125"/>
          <a:ext cx="2819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10</xdr:col>
      <xdr:colOff>19050</xdr:colOff>
      <xdr:row>17</xdr:row>
      <xdr:rowOff>0</xdr:rowOff>
    </xdr:to>
    <xdr:sp>
      <xdr:nvSpPr>
        <xdr:cNvPr id="3" name="Line 6"/>
        <xdr:cNvSpPr>
          <a:spLocks/>
        </xdr:cNvSpPr>
      </xdr:nvSpPr>
      <xdr:spPr>
        <a:xfrm>
          <a:off x="971550" y="7458075"/>
          <a:ext cx="28384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28</xdr:col>
      <xdr:colOff>0</xdr:colOff>
      <xdr:row>7</xdr:row>
      <xdr:rowOff>0</xdr:rowOff>
    </xdr:to>
    <xdr:sp>
      <xdr:nvSpPr>
        <xdr:cNvPr id="4" name="Line 7"/>
        <xdr:cNvSpPr>
          <a:spLocks/>
        </xdr:cNvSpPr>
      </xdr:nvSpPr>
      <xdr:spPr>
        <a:xfrm>
          <a:off x="7019925" y="1400175"/>
          <a:ext cx="2819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9525</xdr:rowOff>
    </xdr:from>
    <xdr:to>
      <xdr:col>28</xdr:col>
      <xdr:colOff>0</xdr:colOff>
      <xdr:row>12</xdr:row>
      <xdr:rowOff>0</xdr:rowOff>
    </xdr:to>
    <xdr:sp>
      <xdr:nvSpPr>
        <xdr:cNvPr id="5" name="Line 11"/>
        <xdr:cNvSpPr>
          <a:spLocks/>
        </xdr:cNvSpPr>
      </xdr:nvSpPr>
      <xdr:spPr>
        <a:xfrm>
          <a:off x="7019925" y="4429125"/>
          <a:ext cx="2819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9525</xdr:rowOff>
    </xdr:from>
    <xdr:to>
      <xdr:col>28</xdr:col>
      <xdr:colOff>0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>
          <a:off x="7019925" y="7458075"/>
          <a:ext cx="2819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10</xdr:col>
      <xdr:colOff>19050</xdr:colOff>
      <xdr:row>7</xdr:row>
      <xdr:rowOff>0</xdr:rowOff>
    </xdr:to>
    <xdr:sp>
      <xdr:nvSpPr>
        <xdr:cNvPr id="7" name="Line 4"/>
        <xdr:cNvSpPr>
          <a:spLocks/>
        </xdr:cNvSpPr>
      </xdr:nvSpPr>
      <xdr:spPr>
        <a:xfrm>
          <a:off x="971550" y="1400175"/>
          <a:ext cx="28384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9525</xdr:rowOff>
    </xdr:from>
    <xdr:to>
      <xdr:col>10</xdr:col>
      <xdr:colOff>0</xdr:colOff>
      <xdr:row>12</xdr:row>
      <xdr:rowOff>0</xdr:rowOff>
    </xdr:to>
    <xdr:sp>
      <xdr:nvSpPr>
        <xdr:cNvPr id="8" name="Line 5"/>
        <xdr:cNvSpPr>
          <a:spLocks/>
        </xdr:cNvSpPr>
      </xdr:nvSpPr>
      <xdr:spPr>
        <a:xfrm>
          <a:off x="971550" y="4429125"/>
          <a:ext cx="2819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10</xdr:col>
      <xdr:colOff>19050</xdr:colOff>
      <xdr:row>17</xdr:row>
      <xdr:rowOff>0</xdr:rowOff>
    </xdr:to>
    <xdr:sp>
      <xdr:nvSpPr>
        <xdr:cNvPr id="9" name="Line 6"/>
        <xdr:cNvSpPr>
          <a:spLocks/>
        </xdr:cNvSpPr>
      </xdr:nvSpPr>
      <xdr:spPr>
        <a:xfrm>
          <a:off x="971550" y="7458075"/>
          <a:ext cx="28384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28</xdr:col>
      <xdr:colOff>0</xdr:colOff>
      <xdr:row>7</xdr:row>
      <xdr:rowOff>0</xdr:rowOff>
    </xdr:to>
    <xdr:sp>
      <xdr:nvSpPr>
        <xdr:cNvPr id="10" name="Line 7"/>
        <xdr:cNvSpPr>
          <a:spLocks/>
        </xdr:cNvSpPr>
      </xdr:nvSpPr>
      <xdr:spPr>
        <a:xfrm>
          <a:off x="7019925" y="1400175"/>
          <a:ext cx="2819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9525</xdr:rowOff>
    </xdr:from>
    <xdr:to>
      <xdr:col>28</xdr:col>
      <xdr:colOff>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7019925" y="4429125"/>
          <a:ext cx="2819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9525</xdr:rowOff>
    </xdr:from>
    <xdr:to>
      <xdr:col>28</xdr:col>
      <xdr:colOff>0</xdr:colOff>
      <xdr:row>17</xdr:row>
      <xdr:rowOff>0</xdr:rowOff>
    </xdr:to>
    <xdr:sp>
      <xdr:nvSpPr>
        <xdr:cNvPr id="12" name="Line 11"/>
        <xdr:cNvSpPr>
          <a:spLocks/>
        </xdr:cNvSpPr>
      </xdr:nvSpPr>
      <xdr:spPr>
        <a:xfrm>
          <a:off x="7019925" y="7458075"/>
          <a:ext cx="28194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10</xdr:col>
      <xdr:colOff>19050</xdr:colOff>
      <xdr:row>17</xdr:row>
      <xdr:rowOff>0</xdr:rowOff>
    </xdr:to>
    <xdr:sp>
      <xdr:nvSpPr>
        <xdr:cNvPr id="13" name="Line 4"/>
        <xdr:cNvSpPr>
          <a:spLocks/>
        </xdr:cNvSpPr>
      </xdr:nvSpPr>
      <xdr:spPr>
        <a:xfrm>
          <a:off x="971550" y="7458075"/>
          <a:ext cx="28384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zoomScaleSheetLayoutView="100" zoomScalePageLayoutView="0" workbookViewId="0" topLeftCell="L7">
      <selection activeCell="AN19" sqref="AN19"/>
    </sheetView>
  </sheetViews>
  <sheetFormatPr defaultColWidth="9.140625" defaultRowHeight="15"/>
  <cols>
    <col min="1" max="1" width="14.7109375" style="1" customWidth="1"/>
    <col min="2" max="20" width="4.57421875" style="1" customWidth="1"/>
    <col min="21" max="21" width="4.7109375" style="1" customWidth="1"/>
    <col min="22" max="22" width="14.7109375" style="1" customWidth="1"/>
    <col min="23" max="41" width="4.57421875" style="1" customWidth="1"/>
    <col min="42" max="16384" width="9.00390625" style="1" customWidth="1"/>
  </cols>
  <sheetData>
    <row r="1" spans="1:41" ht="25.5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7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ht="7.5" customHeight="1" thickBot="1"/>
    <row r="4" spans="1:41" ht="51.75" customHeight="1">
      <c r="A4" s="2" t="s">
        <v>2</v>
      </c>
      <c r="B4" s="59" t="str">
        <f>A5</f>
        <v>大阪体育大学BOUHSEARS</v>
      </c>
      <c r="C4" s="59"/>
      <c r="D4" s="60"/>
      <c r="E4" s="58" t="str">
        <f>A6</f>
        <v>千葉大学MISTRAL</v>
      </c>
      <c r="F4" s="59"/>
      <c r="G4" s="60"/>
      <c r="H4" s="58" t="str">
        <f>A7</f>
        <v>愛知学院大学Batman</v>
      </c>
      <c r="I4" s="59"/>
      <c r="J4" s="60"/>
      <c r="K4" s="58" t="str">
        <f>A8</f>
        <v>慶應義塾大学HUSKIES</v>
      </c>
      <c r="L4" s="59"/>
      <c r="M4" s="60"/>
      <c r="N4" s="157" t="s">
        <v>3</v>
      </c>
      <c r="O4" s="3" t="s">
        <v>4</v>
      </c>
      <c r="P4" s="3" t="s">
        <v>5</v>
      </c>
      <c r="Q4" s="3" t="s">
        <v>6</v>
      </c>
      <c r="R4" s="3" t="s">
        <v>7</v>
      </c>
      <c r="S4" s="3" t="s">
        <v>8</v>
      </c>
      <c r="T4" s="4" t="s">
        <v>9</v>
      </c>
      <c r="U4" s="5"/>
      <c r="V4" s="2" t="s">
        <v>177</v>
      </c>
      <c r="W4" s="59" t="str">
        <f>V5</f>
        <v>早稲田大学SONICS</v>
      </c>
      <c r="X4" s="59"/>
      <c r="Y4" s="60"/>
      <c r="Z4" s="61" t="s">
        <v>200</v>
      </c>
      <c r="AA4" s="62"/>
      <c r="AB4" s="63"/>
      <c r="AC4" s="58" t="str">
        <f>V7</f>
        <v>信州大学　　　LOOSE</v>
      </c>
      <c r="AD4" s="59"/>
      <c r="AE4" s="60"/>
      <c r="AF4" s="58" t="str">
        <f>V8</f>
        <v>ＩＣＵ　WINDS</v>
      </c>
      <c r="AG4" s="59"/>
      <c r="AH4" s="60"/>
      <c r="AI4" s="157" t="s">
        <v>3</v>
      </c>
      <c r="AJ4" s="3" t="s">
        <v>4</v>
      </c>
      <c r="AK4" s="3" t="s">
        <v>5</v>
      </c>
      <c r="AL4" s="3" t="s">
        <v>6</v>
      </c>
      <c r="AM4" s="3" t="s">
        <v>7</v>
      </c>
      <c r="AN4" s="3" t="s">
        <v>8</v>
      </c>
      <c r="AO4" s="4" t="s">
        <v>9</v>
      </c>
    </row>
    <row r="5" spans="1:41" ht="51.75" customHeight="1">
      <c r="A5" s="6" t="s">
        <v>165</v>
      </c>
      <c r="B5" s="156"/>
      <c r="C5" s="131"/>
      <c r="D5" s="132"/>
      <c r="E5" s="133">
        <v>12</v>
      </c>
      <c r="F5" s="134" t="str">
        <f>IF(E5&gt;G5,"○",IF(E5&lt;G5,"×",IF(E5=G5,"△")))</f>
        <v>○</v>
      </c>
      <c r="G5" s="132">
        <v>7</v>
      </c>
      <c r="H5" s="133">
        <v>15</v>
      </c>
      <c r="I5" s="134" t="str">
        <f>IF(H5&gt;J5,"○",IF(H5&lt;J5,"×",IF(H5=J5,"△")))</f>
        <v>○</v>
      </c>
      <c r="J5" s="135">
        <v>5</v>
      </c>
      <c r="K5" s="136">
        <v>10</v>
      </c>
      <c r="L5" s="155" t="str">
        <f>IF(K5&gt;M5,"○",IF(K5&lt;M5,"×",IF(K5=M5,"△")))</f>
        <v>○</v>
      </c>
      <c r="M5" s="137">
        <v>6</v>
      </c>
      <c r="N5" s="158">
        <f>IF(H5&gt;J5,"1","0")+IF(K5&gt;M5,"1","0")+IF(E5&gt;G5,"1","0")</f>
        <v>3</v>
      </c>
      <c r="O5" s="138">
        <f>IF(J5&gt;H5,"1","0")+IF(M5&gt;K5,"1","0")+IF(G5&gt;E5,"1","0")</f>
        <v>0</v>
      </c>
      <c r="P5" s="138">
        <f>IF(H5=J5,"1","0")+IF(K5=M5,"1","0")+IF(E5=G5,"1","0")</f>
        <v>0</v>
      </c>
      <c r="Q5" s="139">
        <f>E5+H5+K5</f>
        <v>37</v>
      </c>
      <c r="R5" s="139">
        <f>G5+J5+M5</f>
        <v>18</v>
      </c>
      <c r="S5" s="140">
        <f>Q5-R5</f>
        <v>19</v>
      </c>
      <c r="T5" s="162">
        <v>1</v>
      </c>
      <c r="U5" s="5"/>
      <c r="V5" s="6" t="s">
        <v>178</v>
      </c>
      <c r="W5" s="156"/>
      <c r="X5" s="131"/>
      <c r="Y5" s="132"/>
      <c r="Z5" s="133">
        <v>13</v>
      </c>
      <c r="AA5" s="134" t="str">
        <f>IF(Z5&gt;AB5,"○",IF(Z5&lt;AB5,"×",IF(Z5=AB5,"△")))</f>
        <v>○</v>
      </c>
      <c r="AB5" s="132">
        <v>6</v>
      </c>
      <c r="AC5" s="133">
        <v>13</v>
      </c>
      <c r="AD5" s="134" t="str">
        <f>IF(AC5&gt;AE5,"○",IF(AC5&lt;AE5,"×",IF(AC5=AE5,"△")))</f>
        <v>○</v>
      </c>
      <c r="AE5" s="135">
        <v>9</v>
      </c>
      <c r="AF5" s="136">
        <v>15</v>
      </c>
      <c r="AG5" s="155" t="str">
        <f>IF(AF5&gt;AH5,"○",IF(AF5&lt;AH5,"×",IF(AF5=AH5,"△")))</f>
        <v>○</v>
      </c>
      <c r="AH5" s="137">
        <v>7</v>
      </c>
      <c r="AI5" s="138">
        <f>IF(AC5&gt;AE5,"1","0")+IF(AF5&gt;AH5,"1","0")+IF(Z5&gt;AB5,"1","0")</f>
        <v>3</v>
      </c>
      <c r="AJ5" s="138">
        <f>IF(AE5&gt;AC5,"1","0")+IF(AH5&gt;AF5,"1","0")+IF(AB5&gt;Z5,"1","0")</f>
        <v>0</v>
      </c>
      <c r="AK5" s="138">
        <f>IF(AC5=AE5,"1","0")+IF(AF5=AH5,"1","0")+IF(Z5=AB5,"1","0")</f>
        <v>0</v>
      </c>
      <c r="AL5" s="139">
        <f>Z5+AC5+AF5</f>
        <v>41</v>
      </c>
      <c r="AM5" s="139">
        <f>AB5+AE5+AH5</f>
        <v>22</v>
      </c>
      <c r="AN5" s="140">
        <f>AL5-AM5</f>
        <v>19</v>
      </c>
      <c r="AO5" s="162">
        <v>1</v>
      </c>
    </row>
    <row r="6" spans="1:41" ht="51.75" customHeight="1">
      <c r="A6" s="6" t="s">
        <v>166</v>
      </c>
      <c r="B6" s="156">
        <f>G5</f>
        <v>7</v>
      </c>
      <c r="C6" s="134" t="str">
        <f>IF(B6&gt;D6,"○",IF(B6&lt;D6,"×",IF(B6=D6,"△")))</f>
        <v>×</v>
      </c>
      <c r="D6" s="132">
        <f>E5</f>
        <v>12</v>
      </c>
      <c r="E6" s="133"/>
      <c r="F6" s="131"/>
      <c r="G6" s="132"/>
      <c r="H6" s="133">
        <v>10</v>
      </c>
      <c r="I6" s="134" t="str">
        <f>IF(H6&gt;J6,"○",IF(H6&lt;J6,"×",IF(H6=J6,"△")))</f>
        <v>○</v>
      </c>
      <c r="J6" s="135">
        <v>8</v>
      </c>
      <c r="K6" s="136">
        <v>6</v>
      </c>
      <c r="L6" s="141" t="str">
        <f>IF(K6&gt;M6,"○",IF(K6&lt;M6,"×",IF(K6=M6,"△")))</f>
        <v>×</v>
      </c>
      <c r="M6" s="137">
        <v>11</v>
      </c>
      <c r="N6" s="158">
        <f>IF(H6&gt;J6,"1","0")+IF(K6&gt;M6,"1","0")+IF(B6&gt;D6,"1","0")</f>
        <v>1</v>
      </c>
      <c r="O6" s="138">
        <f>IF(J6&gt;H6,"1","0")+IF(M6&gt;K6,"1","0")+IF(D6&gt;B6,"1","0")</f>
        <v>2</v>
      </c>
      <c r="P6" s="138">
        <f>IF(H6=J6,"1","0")+IF(K6=M6,"1","0")+IF(B6=D6,"1","0")</f>
        <v>0</v>
      </c>
      <c r="Q6" s="142">
        <f>B6+H6+K6</f>
        <v>23</v>
      </c>
      <c r="R6" s="142">
        <f>D6+J6+M6</f>
        <v>31</v>
      </c>
      <c r="S6" s="140">
        <f>Q6-R6</f>
        <v>-8</v>
      </c>
      <c r="T6" s="162">
        <v>3</v>
      </c>
      <c r="U6" s="5"/>
      <c r="V6" s="56" t="s">
        <v>200</v>
      </c>
      <c r="W6" s="156">
        <f>AB5</f>
        <v>6</v>
      </c>
      <c r="X6" s="134" t="str">
        <f>IF(W6&gt;Y6,"○",IF(W6&lt;Y6,"×",IF(W6=Y6,"△")))</f>
        <v>×</v>
      </c>
      <c r="Y6" s="132">
        <f>Z5</f>
        <v>13</v>
      </c>
      <c r="Z6" s="133"/>
      <c r="AA6" s="131"/>
      <c r="AB6" s="132"/>
      <c r="AC6" s="133">
        <v>5</v>
      </c>
      <c r="AD6" s="134" t="str">
        <f>IF(AC6&gt;AE6,"○",IF(AC6&lt;AE6,"×",IF(AC6=AE6,"△")))</f>
        <v>×</v>
      </c>
      <c r="AE6" s="135">
        <v>14</v>
      </c>
      <c r="AF6" s="136">
        <v>9</v>
      </c>
      <c r="AG6" s="141" t="str">
        <f>IF(AF6&gt;AH6,"○",IF(AF6&lt;AH6,"×",IF(AF6=AH6,"△")))</f>
        <v>×</v>
      </c>
      <c r="AH6" s="137">
        <v>12</v>
      </c>
      <c r="AI6" s="138">
        <f>IF(AC6&gt;AE6,"1","0")+IF(AF6&gt;AH6,"1","0")+IF(W6&gt;Y6,"1","0")</f>
        <v>0</v>
      </c>
      <c r="AJ6" s="138">
        <f>IF(AE6&gt;AC6,"1","0")+IF(AH6&gt;AF6,"1","0")+IF(Y6&gt;W6,"1","0")</f>
        <v>3</v>
      </c>
      <c r="AK6" s="138">
        <f>IF(AC6=AE6,"1","0")+IF(AF6=AH6,"1","0")+IF(W6=Y6,"1","0")</f>
        <v>0</v>
      </c>
      <c r="AL6" s="142">
        <f>W6+AC6+AF6</f>
        <v>20</v>
      </c>
      <c r="AM6" s="142">
        <f>Y6+AE6+AH6</f>
        <v>39</v>
      </c>
      <c r="AN6" s="140">
        <f>AL6-AM6</f>
        <v>-19</v>
      </c>
      <c r="AO6" s="162">
        <v>4</v>
      </c>
    </row>
    <row r="7" spans="1:41" ht="51.75" customHeight="1">
      <c r="A7" s="7" t="s">
        <v>167</v>
      </c>
      <c r="B7" s="156">
        <f>J5</f>
        <v>5</v>
      </c>
      <c r="C7" s="134" t="str">
        <f>IF(B7&gt;D7,"○",IF(B7&lt;D7,"×",IF(B7=D7,"△")))</f>
        <v>×</v>
      </c>
      <c r="D7" s="132">
        <f>H5</f>
        <v>15</v>
      </c>
      <c r="E7" s="133">
        <f>J6</f>
        <v>8</v>
      </c>
      <c r="F7" s="143" t="str">
        <f>IF(E7&gt;G7,"○",IF(E7&lt;G7,"×",IF(E7=G7,"△")))</f>
        <v>×</v>
      </c>
      <c r="G7" s="132">
        <f>H6</f>
        <v>10</v>
      </c>
      <c r="H7" s="133"/>
      <c r="I7" s="131"/>
      <c r="J7" s="135"/>
      <c r="K7" s="144">
        <v>8</v>
      </c>
      <c r="L7" s="141" t="str">
        <f>IF(K7&gt;M7,"○",IF(K7&lt;M7,"×",IF(K7=M7,"△")))</f>
        <v>○</v>
      </c>
      <c r="M7" s="145">
        <v>7</v>
      </c>
      <c r="N7" s="158">
        <f>IF(B7&gt;D7,"1","0")+IF(K7&gt;M7,"1","0")+IF(E7&gt;G7,"1","0")</f>
        <v>1</v>
      </c>
      <c r="O7" s="138">
        <f>IF(D7&gt;B7,"1","0")+IF(M7&gt;K7,"1","0")+IF(G7&gt;E7,"1","0")</f>
        <v>2</v>
      </c>
      <c r="P7" s="138">
        <f>IF(B7=D7,"1","0")+IF(K7=M7,"1","0")+IF(E7=G7,"1","0")</f>
        <v>0</v>
      </c>
      <c r="Q7" s="146">
        <f>B7+E7+K7</f>
        <v>21</v>
      </c>
      <c r="R7" s="146">
        <f>D7+G7+M7</f>
        <v>32</v>
      </c>
      <c r="S7" s="140">
        <f>Q7-R7</f>
        <v>-11</v>
      </c>
      <c r="T7" s="163">
        <v>4</v>
      </c>
      <c r="U7" s="5"/>
      <c r="V7" s="7" t="s">
        <v>180</v>
      </c>
      <c r="W7" s="156">
        <f>AE5</f>
        <v>9</v>
      </c>
      <c r="X7" s="134" t="str">
        <f>IF(W7&gt;Y7,"○",IF(W7&lt;Y7,"×",IF(W7=Y7,"△")))</f>
        <v>×</v>
      </c>
      <c r="Y7" s="132">
        <f>AC5</f>
        <v>13</v>
      </c>
      <c r="Z7" s="133">
        <f>AE6</f>
        <v>14</v>
      </c>
      <c r="AA7" s="143" t="str">
        <f>IF(Z7&gt;AB7,"○",IF(Z7&lt;AB7,"×",IF(Z7=AB7,"△")))</f>
        <v>○</v>
      </c>
      <c r="AB7" s="132">
        <f>AC6</f>
        <v>5</v>
      </c>
      <c r="AC7" s="133"/>
      <c r="AD7" s="131"/>
      <c r="AE7" s="135"/>
      <c r="AF7" s="144">
        <v>14</v>
      </c>
      <c r="AG7" s="141" t="str">
        <f>IF(AF7&gt;AH7,"○",IF(AF7&lt;AH7,"×",IF(AF7=AH7,"△")))</f>
        <v>○</v>
      </c>
      <c r="AH7" s="145">
        <v>7</v>
      </c>
      <c r="AI7" s="138">
        <f>IF(W7&gt;Y7,"1","0")+IF(AF7&gt;AH7,"1","0")+IF(Z7&gt;AB7,"1","0")</f>
        <v>2</v>
      </c>
      <c r="AJ7" s="138">
        <f>IF(Y7&gt;W7,"1","0")+IF(AH7&gt;AF7,"1","0")+IF(AB7&gt;Z7,"1","0")</f>
        <v>1</v>
      </c>
      <c r="AK7" s="138">
        <f>IF(W7=Y7,"1","0")+IF(AF7=AH7,"1","0")+IF(Z7=AB7,"1","0")</f>
        <v>0</v>
      </c>
      <c r="AL7" s="146">
        <f>W7+Z7+AF7</f>
        <v>37</v>
      </c>
      <c r="AM7" s="146">
        <f>Y7+AB7+AH7</f>
        <v>25</v>
      </c>
      <c r="AN7" s="140">
        <f>AL7-AM7</f>
        <v>12</v>
      </c>
      <c r="AO7" s="163">
        <v>2</v>
      </c>
    </row>
    <row r="8" spans="1:41" ht="51.75" customHeight="1" thickBot="1">
      <c r="A8" s="8" t="s">
        <v>168</v>
      </c>
      <c r="B8" s="147">
        <f>M5</f>
        <v>6</v>
      </c>
      <c r="C8" s="148" t="str">
        <f>IF(B8&gt;D8,"○",IF(B8&lt;D8,"×",IF(B8=D8,"△")))</f>
        <v>×</v>
      </c>
      <c r="D8" s="149">
        <f>K5</f>
        <v>10</v>
      </c>
      <c r="E8" s="150">
        <f>M6</f>
        <v>11</v>
      </c>
      <c r="F8" s="148" t="str">
        <f>IF(E8&gt;G8,"○",IF(E8&lt;G8,"×",IF(E8=G8,"△")))</f>
        <v>○</v>
      </c>
      <c r="G8" s="149">
        <f>K6</f>
        <v>6</v>
      </c>
      <c r="H8" s="150">
        <f>M7</f>
        <v>7</v>
      </c>
      <c r="I8" s="148" t="str">
        <f>IF(H8&gt;J8,"○",IF(H8&lt;J8,"×",IF(H8=J8,"△")))</f>
        <v>×</v>
      </c>
      <c r="J8" s="149">
        <f>K7</f>
        <v>8</v>
      </c>
      <c r="K8" s="150"/>
      <c r="L8" s="151"/>
      <c r="M8" s="149"/>
      <c r="N8" s="159">
        <f>IF(H8&gt;J8,"1","0")+IF(B8&gt;D8,"1","0")+IF(E8&gt;G8,"1","0")</f>
        <v>1</v>
      </c>
      <c r="O8" s="152">
        <f>IF(J8&gt;H8,"1","0")+IF(D8&gt;B8,"1","0")+IF(G8&gt;E8,"1","0")</f>
        <v>2</v>
      </c>
      <c r="P8" s="152">
        <f>IF(H8=J8,"1","0")+IF(B8=D8,"1","0")+IF(E8=G8,"1","0")</f>
        <v>0</v>
      </c>
      <c r="Q8" s="153">
        <f>B8+E8+H8</f>
        <v>24</v>
      </c>
      <c r="R8" s="153">
        <f>D8+G8+J8</f>
        <v>24</v>
      </c>
      <c r="S8" s="154">
        <f>Q8-R8</f>
        <v>0</v>
      </c>
      <c r="T8" s="164">
        <v>2</v>
      </c>
      <c r="V8" s="8" t="s">
        <v>181</v>
      </c>
      <c r="W8" s="147">
        <f>AH5</f>
        <v>7</v>
      </c>
      <c r="X8" s="148" t="str">
        <f>IF(W8&gt;Y8,"○",IF(W8&lt;Y8,"×",IF(W8=Y8,"△")))</f>
        <v>×</v>
      </c>
      <c r="Y8" s="149">
        <f>AF5</f>
        <v>15</v>
      </c>
      <c r="Z8" s="150">
        <f>AH6</f>
        <v>12</v>
      </c>
      <c r="AA8" s="148" t="str">
        <f>IF(Z8&gt;AB8,"○",IF(Z8&lt;AB8,"×",IF(Z8=AB8,"△")))</f>
        <v>○</v>
      </c>
      <c r="AB8" s="149">
        <f>AF6</f>
        <v>9</v>
      </c>
      <c r="AC8" s="150">
        <f>AH7</f>
        <v>7</v>
      </c>
      <c r="AD8" s="148" t="str">
        <f>IF(AC8&gt;AE8,"○",IF(AC8&lt;AE8,"×",IF(AC8=AE8,"△")))</f>
        <v>×</v>
      </c>
      <c r="AE8" s="149">
        <f>AF7</f>
        <v>14</v>
      </c>
      <c r="AF8" s="150"/>
      <c r="AG8" s="151"/>
      <c r="AH8" s="149"/>
      <c r="AI8" s="152">
        <f>IF(AC8&gt;AE8,"1","0")+IF(W8&gt;Y8,"1","0")+IF(Z8&gt;AB8,"1","0")</f>
        <v>1</v>
      </c>
      <c r="AJ8" s="152">
        <f>IF(AE8&gt;AC8,"1","0")+IF(Y8&gt;W8,"1","0")+IF(AB8&gt;Z8,"1","0")</f>
        <v>2</v>
      </c>
      <c r="AK8" s="152">
        <f>IF(AC8=AE8,"1","0")+IF(W8=Y8,"1","0")+IF(Z8=AB8,"1","0")</f>
        <v>0</v>
      </c>
      <c r="AL8" s="153">
        <f>W8+Z8+AC8</f>
        <v>26</v>
      </c>
      <c r="AM8" s="153">
        <f>Y8+AB8+AE8</f>
        <v>38</v>
      </c>
      <c r="AN8" s="154">
        <f>AL8-AM8</f>
        <v>-12</v>
      </c>
      <c r="AO8" s="164">
        <v>3</v>
      </c>
    </row>
    <row r="9" spans="1:21" ht="31.5" customHeight="1" thickBo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41" ht="51.75" customHeight="1">
      <c r="A10" s="2" t="s">
        <v>10</v>
      </c>
      <c r="B10" s="59" t="str">
        <f>A11</f>
        <v>中京大学FLIPPERS</v>
      </c>
      <c r="C10" s="59"/>
      <c r="D10" s="60"/>
      <c r="E10" s="58" t="str">
        <f>A12</f>
        <v>獨協大学　　　WAFT!</v>
      </c>
      <c r="F10" s="59"/>
      <c r="G10" s="60"/>
      <c r="H10" s="58" t="str">
        <f>A13</f>
        <v>立教大学MANEUVERS</v>
      </c>
      <c r="I10" s="59"/>
      <c r="J10" s="60"/>
      <c r="K10" s="58" t="str">
        <f>A14</f>
        <v>名古屋大学　　Blooms</v>
      </c>
      <c r="L10" s="59"/>
      <c r="M10" s="60"/>
      <c r="N10" s="157" t="s">
        <v>3</v>
      </c>
      <c r="O10" s="3" t="s">
        <v>4</v>
      </c>
      <c r="P10" s="3" t="s">
        <v>5</v>
      </c>
      <c r="Q10" s="3" t="s">
        <v>6</v>
      </c>
      <c r="R10" s="3" t="s">
        <v>7</v>
      </c>
      <c r="S10" s="3" t="s">
        <v>8</v>
      </c>
      <c r="T10" s="4" t="s">
        <v>9</v>
      </c>
      <c r="U10" s="5"/>
      <c r="V10" s="2" t="s">
        <v>182</v>
      </c>
      <c r="W10" s="59" t="str">
        <f>V11</f>
        <v>岡山大学　　　BLACK HAWK</v>
      </c>
      <c r="X10" s="59"/>
      <c r="Y10" s="60"/>
      <c r="Z10" s="58" t="str">
        <f>V12</f>
        <v>國學院大学　　TRIUMPH</v>
      </c>
      <c r="AA10" s="59"/>
      <c r="AB10" s="60"/>
      <c r="AC10" s="58" t="str">
        <f>V13</f>
        <v>日本福祉大学　WARRIORS</v>
      </c>
      <c r="AD10" s="59"/>
      <c r="AE10" s="60"/>
      <c r="AF10" s="58" t="str">
        <f>V14</f>
        <v>筑波大学　　INVERHOUSE</v>
      </c>
      <c r="AG10" s="59"/>
      <c r="AH10" s="60"/>
      <c r="AI10" s="157" t="s">
        <v>3</v>
      </c>
      <c r="AJ10" s="3" t="s">
        <v>4</v>
      </c>
      <c r="AK10" s="3" t="s">
        <v>5</v>
      </c>
      <c r="AL10" s="3" t="s">
        <v>6</v>
      </c>
      <c r="AM10" s="3" t="s">
        <v>7</v>
      </c>
      <c r="AN10" s="3" t="s">
        <v>8</v>
      </c>
      <c r="AO10" s="4" t="s">
        <v>9</v>
      </c>
    </row>
    <row r="11" spans="1:41" ht="51.75" customHeight="1">
      <c r="A11" s="6" t="s">
        <v>169</v>
      </c>
      <c r="B11" s="156"/>
      <c r="C11" s="131"/>
      <c r="D11" s="132"/>
      <c r="E11" s="133">
        <v>13</v>
      </c>
      <c r="F11" s="134" t="str">
        <f>IF(E11&gt;G11,"○",IF(E11&lt;G11,"×",IF(E11=G11,"△")))</f>
        <v>○</v>
      </c>
      <c r="G11" s="132">
        <v>7</v>
      </c>
      <c r="H11" s="133">
        <v>13</v>
      </c>
      <c r="I11" s="134" t="str">
        <f>IF(H11&gt;J11,"○",IF(H11&lt;J11,"×",IF(H11=J11,"△")))</f>
        <v>○</v>
      </c>
      <c r="J11" s="135">
        <v>2</v>
      </c>
      <c r="K11" s="136">
        <v>15</v>
      </c>
      <c r="L11" s="155" t="str">
        <f>IF(K11&gt;M11,"○",IF(K11&lt;M11,"×",IF(K11=M11,"△")))</f>
        <v>○</v>
      </c>
      <c r="M11" s="137">
        <v>2</v>
      </c>
      <c r="N11" s="158">
        <f>IF(H11&gt;J11,"1","0")+IF(K11&gt;M11,"1","0")+IF(E11&gt;G11,"1","0")</f>
        <v>3</v>
      </c>
      <c r="O11" s="138">
        <f>IF(J11&gt;H11,"1","0")+IF(M11&gt;K11,"1","0")+IF(G11&gt;E11,"1","0")</f>
        <v>0</v>
      </c>
      <c r="P11" s="138">
        <f>IF(H11=J11,"1","0")+IF(K11=M11,"1","0")+IF(E11=G11,"1","0")</f>
        <v>0</v>
      </c>
      <c r="Q11" s="139">
        <f>E11+H11+K11</f>
        <v>41</v>
      </c>
      <c r="R11" s="139">
        <f>G11+J11+M11</f>
        <v>11</v>
      </c>
      <c r="S11" s="140">
        <f>Q11-R11</f>
        <v>30</v>
      </c>
      <c r="T11" s="162">
        <v>1</v>
      </c>
      <c r="U11" s="5"/>
      <c r="V11" s="6" t="s">
        <v>183</v>
      </c>
      <c r="W11" s="156"/>
      <c r="X11" s="131"/>
      <c r="Y11" s="132"/>
      <c r="Z11" s="133">
        <v>4</v>
      </c>
      <c r="AA11" s="134" t="str">
        <f>IF(Z11&gt;AB11,"○",IF(Z11&lt;AB11,"×",IF(Z11=AB11,"△")))</f>
        <v>○</v>
      </c>
      <c r="AB11" s="132">
        <v>2</v>
      </c>
      <c r="AC11" s="133">
        <v>11</v>
      </c>
      <c r="AD11" s="134" t="str">
        <f>IF(AC11&gt;AE11,"○",IF(AC11&lt;AE11,"×",IF(AC11=AE11,"△")))</f>
        <v>○</v>
      </c>
      <c r="AE11" s="135">
        <v>5</v>
      </c>
      <c r="AF11" s="136">
        <v>12</v>
      </c>
      <c r="AG11" s="155" t="str">
        <f>IF(AF11&gt;AH11,"○",IF(AF11&lt;AH11,"×",IF(AF11=AH11,"△")))</f>
        <v>○</v>
      </c>
      <c r="AH11" s="137">
        <v>7</v>
      </c>
      <c r="AI11" s="138">
        <f>IF(AC11&gt;AE11,"1","0")+IF(AF11&gt;AH11,"1","0")+IF(Z11&gt;AB11,"1","0")</f>
        <v>3</v>
      </c>
      <c r="AJ11" s="138">
        <f>IF(AE11&gt;AC11,"1","0")+IF(AH11&gt;AF11,"1","0")+IF(AB11&gt;Z11,"1","0")</f>
        <v>0</v>
      </c>
      <c r="AK11" s="138">
        <f>IF(AC11=AE11,"1","0")+IF(AF11=AH11,"1","0")+IF(Z11=AB11,"1","0")</f>
        <v>0</v>
      </c>
      <c r="AL11" s="139">
        <f>Z11+AC11+AF11</f>
        <v>27</v>
      </c>
      <c r="AM11" s="139">
        <f>AB11+AE11+AH11</f>
        <v>14</v>
      </c>
      <c r="AN11" s="140">
        <f>AL11-AM11</f>
        <v>13</v>
      </c>
      <c r="AO11" s="162">
        <v>1</v>
      </c>
    </row>
    <row r="12" spans="1:41" ht="51.75" customHeight="1">
      <c r="A12" s="54" t="s">
        <v>170</v>
      </c>
      <c r="B12" s="156">
        <f>G11</f>
        <v>7</v>
      </c>
      <c r="C12" s="134" t="str">
        <f>IF(B12&gt;D12,"○",IF(B12&lt;D12,"×",IF(B12=D12,"△")))</f>
        <v>×</v>
      </c>
      <c r="D12" s="132">
        <f>E11</f>
        <v>13</v>
      </c>
      <c r="E12" s="133"/>
      <c r="F12" s="131"/>
      <c r="G12" s="132"/>
      <c r="H12" s="133">
        <v>9</v>
      </c>
      <c r="I12" s="134" t="str">
        <f>IF(H12&gt;J12,"○",IF(H12&lt;J12,"×",IF(H12=J12,"△")))</f>
        <v>○</v>
      </c>
      <c r="J12" s="135">
        <v>7</v>
      </c>
      <c r="K12" s="136">
        <v>17</v>
      </c>
      <c r="L12" s="141" t="str">
        <f>IF(K12&gt;M12,"○",IF(K12&lt;M12,"×",IF(K12=M12,"△")))</f>
        <v>○</v>
      </c>
      <c r="M12" s="137">
        <v>2</v>
      </c>
      <c r="N12" s="158">
        <f>IF(H12&gt;J12,"1","0")+IF(K12&gt;M12,"1","0")+IF(B12&gt;D12,"1","0")</f>
        <v>2</v>
      </c>
      <c r="O12" s="138">
        <f>IF(J12&gt;H12,"1","0")+IF(M12&gt;K12,"1","0")+IF(D12&gt;B12,"1","0")</f>
        <v>1</v>
      </c>
      <c r="P12" s="138">
        <f>IF(H12=J12,"1","0")+IF(K12=M12,"1","0")+IF(B12=D12,"1","0")</f>
        <v>0</v>
      </c>
      <c r="Q12" s="142">
        <f>B12+H12+K12</f>
        <v>33</v>
      </c>
      <c r="R12" s="142">
        <f>D12+J12+M12</f>
        <v>22</v>
      </c>
      <c r="S12" s="140">
        <f>Q12-R12</f>
        <v>11</v>
      </c>
      <c r="T12" s="162">
        <v>2</v>
      </c>
      <c r="U12" s="5"/>
      <c r="V12" s="6" t="s">
        <v>184</v>
      </c>
      <c r="W12" s="156">
        <f>AB11</f>
        <v>2</v>
      </c>
      <c r="X12" s="134" t="str">
        <f>IF(W12&gt;Y12,"○",IF(W12&lt;Y12,"×",IF(W12=Y12,"△")))</f>
        <v>×</v>
      </c>
      <c r="Y12" s="132">
        <f>Z11</f>
        <v>4</v>
      </c>
      <c r="Z12" s="133"/>
      <c r="AA12" s="131"/>
      <c r="AB12" s="132"/>
      <c r="AC12" s="133">
        <v>12</v>
      </c>
      <c r="AD12" s="134" t="str">
        <f>IF(AC12&gt;AE12,"○",IF(AC12&lt;AE12,"×",IF(AC12=AE12,"△")))</f>
        <v>○</v>
      </c>
      <c r="AE12" s="135">
        <v>5</v>
      </c>
      <c r="AF12" s="136">
        <v>12</v>
      </c>
      <c r="AG12" s="141" t="str">
        <f>IF(AF12&gt;AH12,"○",IF(AF12&lt;AH12,"×",IF(AF12=AH12,"△")))</f>
        <v>○</v>
      </c>
      <c r="AH12" s="137">
        <v>3</v>
      </c>
      <c r="AI12" s="138">
        <f>IF(AC12&gt;AE12,"1","0")+IF(AF12&gt;AH12,"1","0")+IF(W12&gt;Y12,"1","0")</f>
        <v>2</v>
      </c>
      <c r="AJ12" s="138">
        <f>IF(AE12&gt;AC12,"1","0")+IF(AH12&gt;AF12,"1","0")+IF(Y12&gt;W12,"1","0")</f>
        <v>1</v>
      </c>
      <c r="AK12" s="138">
        <f>IF(AC12=AE12,"1","0")+IF(AF12=AH12,"1","0")+IF(W12=Y12,"1","0")</f>
        <v>0</v>
      </c>
      <c r="AL12" s="142">
        <f>W12+AC12+AF12</f>
        <v>26</v>
      </c>
      <c r="AM12" s="142">
        <f>Y12+AE12+AH12</f>
        <v>12</v>
      </c>
      <c r="AN12" s="140">
        <f>AL12-AM12</f>
        <v>14</v>
      </c>
      <c r="AO12" s="162">
        <v>2</v>
      </c>
    </row>
    <row r="13" spans="1:41" ht="51.75" customHeight="1">
      <c r="A13" s="7" t="s">
        <v>171</v>
      </c>
      <c r="B13" s="156">
        <f>J11</f>
        <v>2</v>
      </c>
      <c r="C13" s="134" t="str">
        <f>IF(B13&gt;D13,"○",IF(B13&lt;D13,"×",IF(B13=D13,"△")))</f>
        <v>×</v>
      </c>
      <c r="D13" s="132">
        <f>H11</f>
        <v>13</v>
      </c>
      <c r="E13" s="133">
        <f>J12</f>
        <v>7</v>
      </c>
      <c r="F13" s="143" t="str">
        <f>IF(E13&gt;G13,"○",IF(E13&lt;G13,"×",IF(E13=G13,"△")))</f>
        <v>×</v>
      </c>
      <c r="G13" s="132">
        <f>H12</f>
        <v>9</v>
      </c>
      <c r="H13" s="133"/>
      <c r="I13" s="131"/>
      <c r="J13" s="135"/>
      <c r="K13" s="144">
        <v>14</v>
      </c>
      <c r="L13" s="141" t="str">
        <f>IF(K13&gt;M13,"○",IF(K13&lt;M13,"×",IF(K13=M13,"△")))</f>
        <v>○</v>
      </c>
      <c r="M13" s="145">
        <v>0</v>
      </c>
      <c r="N13" s="158">
        <f>IF(B13&gt;D13,"1","0")+IF(K13&gt;M13,"1","0")+IF(E13&gt;G13,"1","0")</f>
        <v>1</v>
      </c>
      <c r="O13" s="138">
        <f>IF(D13&gt;B13,"1","0")+IF(M13&gt;K13,"1","0")+IF(G13&gt;E13,"1","0")</f>
        <v>2</v>
      </c>
      <c r="P13" s="138">
        <f>IF(B13=D13,"1","0")+IF(K13=M13,"1","0")+IF(E13=G13,"1","0")</f>
        <v>0</v>
      </c>
      <c r="Q13" s="146">
        <f>B13+E13+K13</f>
        <v>23</v>
      </c>
      <c r="R13" s="146">
        <f>D13+G13+M13</f>
        <v>22</v>
      </c>
      <c r="S13" s="140">
        <f>Q13-R13</f>
        <v>1</v>
      </c>
      <c r="T13" s="163">
        <v>3</v>
      </c>
      <c r="V13" s="7" t="s">
        <v>185</v>
      </c>
      <c r="W13" s="156">
        <f>AE11</f>
        <v>5</v>
      </c>
      <c r="X13" s="134" t="str">
        <f>IF(W13&gt;Y13,"○",IF(W13&lt;Y13,"×",IF(W13=Y13,"△")))</f>
        <v>×</v>
      </c>
      <c r="Y13" s="132">
        <f>AC11</f>
        <v>11</v>
      </c>
      <c r="Z13" s="133">
        <f>AE12</f>
        <v>5</v>
      </c>
      <c r="AA13" s="143" t="str">
        <f>IF(Z13&gt;AB13,"○",IF(Z13&lt;AB13,"×",IF(Z13=AB13,"△")))</f>
        <v>×</v>
      </c>
      <c r="AB13" s="132">
        <f>AC12</f>
        <v>12</v>
      </c>
      <c r="AC13" s="133"/>
      <c r="AD13" s="131"/>
      <c r="AE13" s="135"/>
      <c r="AF13" s="144">
        <v>6</v>
      </c>
      <c r="AG13" s="141" t="str">
        <f>IF(AF13&gt;AH13,"○",IF(AF13&lt;AH13,"×",IF(AF13=AH13,"△")))</f>
        <v>×</v>
      </c>
      <c r="AH13" s="145">
        <v>7</v>
      </c>
      <c r="AI13" s="138">
        <f>IF(W13&gt;Y13,"1","0")+IF(AF13&gt;AH13,"1","0")+IF(Z13&gt;AB13,"1","0")</f>
        <v>0</v>
      </c>
      <c r="AJ13" s="138">
        <f>IF(Y13&gt;W13,"1","0")+IF(AH13&gt;AF13,"1","0")+IF(AB13&gt;Z13,"1","0")</f>
        <v>3</v>
      </c>
      <c r="AK13" s="138">
        <f>IF(W13=Y13,"1","0")+IF(AF13=AH13,"1","0")+IF(Z13=AB13,"1","0")</f>
        <v>0</v>
      </c>
      <c r="AL13" s="146">
        <f>W13+Z13+AF13</f>
        <v>16</v>
      </c>
      <c r="AM13" s="146">
        <f>Y13+AB13+AH13</f>
        <v>30</v>
      </c>
      <c r="AN13" s="140">
        <f>AL13-AM13</f>
        <v>-14</v>
      </c>
      <c r="AO13" s="163">
        <v>4</v>
      </c>
    </row>
    <row r="14" spans="1:41" ht="51.75" customHeight="1" thickBot="1">
      <c r="A14" s="8" t="s">
        <v>172</v>
      </c>
      <c r="B14" s="147">
        <f>M11</f>
        <v>2</v>
      </c>
      <c r="C14" s="148" t="str">
        <f>IF(B14&gt;D14,"○",IF(B14&lt;D14,"×",IF(B14=D14,"△")))</f>
        <v>×</v>
      </c>
      <c r="D14" s="149">
        <f>K11</f>
        <v>15</v>
      </c>
      <c r="E14" s="150">
        <f>M12</f>
        <v>2</v>
      </c>
      <c r="F14" s="148" t="str">
        <f>IF(E14&gt;G14,"○",IF(E14&lt;G14,"×",IF(E14=G14,"△")))</f>
        <v>×</v>
      </c>
      <c r="G14" s="149">
        <f>K12</f>
        <v>17</v>
      </c>
      <c r="H14" s="150">
        <f>M13</f>
        <v>0</v>
      </c>
      <c r="I14" s="148" t="str">
        <f>IF(H14&gt;J14,"○",IF(H14&lt;J14,"×",IF(H14=J14,"△")))</f>
        <v>×</v>
      </c>
      <c r="J14" s="149">
        <f>K13</f>
        <v>14</v>
      </c>
      <c r="K14" s="150"/>
      <c r="L14" s="151"/>
      <c r="M14" s="149"/>
      <c r="N14" s="159">
        <f>IF(H14&gt;J14,"1","0")+IF(B14&gt;D14,"1","0")+IF(E14&gt;G14,"1","0")</f>
        <v>0</v>
      </c>
      <c r="O14" s="152">
        <f>IF(J14&gt;H14,"1","0")+IF(D14&gt;B14,"1","0")+IF(G14&gt;E14,"1","0")</f>
        <v>3</v>
      </c>
      <c r="P14" s="152">
        <f>IF(H14=J14,"1","0")+IF(B14=D14,"1","0")+IF(E14=G14,"1","0")</f>
        <v>0</v>
      </c>
      <c r="Q14" s="153">
        <f>B14+E14+H14</f>
        <v>4</v>
      </c>
      <c r="R14" s="153">
        <f>D14+G14+J14</f>
        <v>46</v>
      </c>
      <c r="S14" s="154">
        <f>Q14-R14</f>
        <v>-42</v>
      </c>
      <c r="T14" s="164">
        <v>4</v>
      </c>
      <c r="V14" s="8" t="s">
        <v>186</v>
      </c>
      <c r="W14" s="147">
        <f>AH11</f>
        <v>7</v>
      </c>
      <c r="X14" s="148" t="str">
        <f>IF(W14&gt;Y14,"○",IF(W14&lt;Y14,"×",IF(W14=Y14,"△")))</f>
        <v>×</v>
      </c>
      <c r="Y14" s="149">
        <f>AF11</f>
        <v>12</v>
      </c>
      <c r="Z14" s="150">
        <f>AH12</f>
        <v>3</v>
      </c>
      <c r="AA14" s="148" t="str">
        <f>IF(Z14&gt;AB14,"○",IF(Z14&lt;AB14,"×",IF(Z14=AB14,"△")))</f>
        <v>×</v>
      </c>
      <c r="AB14" s="149">
        <f>AF12</f>
        <v>12</v>
      </c>
      <c r="AC14" s="150">
        <f>AH13</f>
        <v>7</v>
      </c>
      <c r="AD14" s="148" t="str">
        <f>IF(AC14&gt;AE14,"○",IF(AC14&lt;AE14,"×",IF(AC14=AE14,"△")))</f>
        <v>○</v>
      </c>
      <c r="AE14" s="149">
        <f>AF13</f>
        <v>6</v>
      </c>
      <c r="AF14" s="150"/>
      <c r="AG14" s="151"/>
      <c r="AH14" s="149"/>
      <c r="AI14" s="152">
        <f>IF(AC14&gt;AE14,"1","0")+IF(W14&gt;Y14,"1","0")+IF(Z14&gt;AB14,"1","0")</f>
        <v>1</v>
      </c>
      <c r="AJ14" s="152">
        <f>IF(AE14&gt;AC14,"1","0")+IF(Y14&gt;W14,"1","0")+IF(AB14&gt;Z14,"1","0")</f>
        <v>2</v>
      </c>
      <c r="AK14" s="152">
        <f>IF(AC14=AE14,"1","0")+IF(W14=Y14,"1","0")+IF(Z14=AB14,"1","0")</f>
        <v>0</v>
      </c>
      <c r="AL14" s="153">
        <f>W14+Z14+AC14</f>
        <v>17</v>
      </c>
      <c r="AM14" s="153">
        <f>Y14+AB14+AE14</f>
        <v>30</v>
      </c>
      <c r="AN14" s="154">
        <f>AL14-AM14</f>
        <v>-13</v>
      </c>
      <c r="AO14" s="164">
        <v>3</v>
      </c>
    </row>
    <row r="15" ht="31.5" customHeight="1" thickBot="1"/>
    <row r="16" spans="1:38" ht="51.75" customHeight="1">
      <c r="A16" s="2" t="s">
        <v>11</v>
      </c>
      <c r="B16" s="59" t="str">
        <f>A17</f>
        <v>上智大学　　FREAKS</v>
      </c>
      <c r="C16" s="59"/>
      <c r="D16" s="60"/>
      <c r="E16" s="58" t="str">
        <f>A18</f>
        <v>横浜国立大学COUGARS</v>
      </c>
      <c r="F16" s="59"/>
      <c r="G16" s="60"/>
      <c r="H16" s="58" t="str">
        <f>A19</f>
        <v>静岡大学　　　　　うわの空</v>
      </c>
      <c r="I16" s="59"/>
      <c r="J16" s="60"/>
      <c r="K16" s="58" t="str">
        <f>A20</f>
        <v>法政大学　　　ASA-MAC'S</v>
      </c>
      <c r="L16" s="59"/>
      <c r="M16" s="60"/>
      <c r="N16" s="157" t="s">
        <v>3</v>
      </c>
      <c r="O16" s="3" t="s">
        <v>4</v>
      </c>
      <c r="P16" s="3" t="s">
        <v>5</v>
      </c>
      <c r="Q16" s="3" t="s">
        <v>6</v>
      </c>
      <c r="R16" s="3" t="s">
        <v>7</v>
      </c>
      <c r="S16" s="3" t="s">
        <v>8</v>
      </c>
      <c r="T16" s="4" t="s">
        <v>9</v>
      </c>
      <c r="V16" s="2" t="s">
        <v>187</v>
      </c>
      <c r="W16" s="62" t="str">
        <f>V17</f>
        <v>日本体育大学BARBARIANS</v>
      </c>
      <c r="X16" s="62"/>
      <c r="Y16" s="63"/>
      <c r="Z16" s="58" t="str">
        <f>V18</f>
        <v>日本大学Hummingbirds</v>
      </c>
      <c r="AA16" s="59"/>
      <c r="AB16" s="60"/>
      <c r="AC16" s="58" t="str">
        <f>V19</f>
        <v>富士常葉大学INDIES</v>
      </c>
      <c r="AD16" s="59"/>
      <c r="AE16" s="60"/>
      <c r="AF16" s="157" t="s">
        <v>3</v>
      </c>
      <c r="AG16" s="3" t="s">
        <v>4</v>
      </c>
      <c r="AH16" s="3" t="s">
        <v>5</v>
      </c>
      <c r="AI16" s="3" t="s">
        <v>6</v>
      </c>
      <c r="AJ16" s="3" t="s">
        <v>7</v>
      </c>
      <c r="AK16" s="3" t="s">
        <v>8</v>
      </c>
      <c r="AL16" s="4" t="s">
        <v>9</v>
      </c>
    </row>
    <row r="17" spans="1:38" ht="51.75" customHeight="1">
      <c r="A17" s="6" t="s">
        <v>173</v>
      </c>
      <c r="B17" s="156"/>
      <c r="C17" s="131"/>
      <c r="D17" s="132"/>
      <c r="E17" s="133">
        <v>10</v>
      </c>
      <c r="F17" s="134" t="str">
        <f>IF(E17&gt;G17,"○",IF(E17&lt;G17,"×",IF(E17=G17,"△")))</f>
        <v>○</v>
      </c>
      <c r="G17" s="132">
        <v>5</v>
      </c>
      <c r="H17" s="133">
        <v>14</v>
      </c>
      <c r="I17" s="134" t="str">
        <f>IF(H17&gt;J17,"○",IF(H17&lt;J17,"×",IF(H17=J17,"△")))</f>
        <v>○</v>
      </c>
      <c r="J17" s="135">
        <v>4</v>
      </c>
      <c r="K17" s="136">
        <v>13</v>
      </c>
      <c r="L17" s="155" t="str">
        <f>IF(K17&gt;M17,"○",IF(K17&lt;M17,"×",IF(K17=M17,"△")))</f>
        <v>○</v>
      </c>
      <c r="M17" s="137">
        <v>5</v>
      </c>
      <c r="N17" s="138">
        <f>IF(H17&gt;J17,"1","0")+IF(K17&gt;M17,"1","0")+IF(E17&gt;G17,"1","0")</f>
        <v>3</v>
      </c>
      <c r="O17" s="138">
        <f>IF(J17&gt;H17,"1","0")+IF(M17&gt;K17,"1","0")+IF(G17&gt;E17,"1","0")</f>
        <v>0</v>
      </c>
      <c r="P17" s="138">
        <f>IF(H17=J17,"1","0")+IF(K17=M17,"1","0")+IF(E17=G17,"1","0")</f>
        <v>0</v>
      </c>
      <c r="Q17" s="139">
        <f>E17+H17+K17</f>
        <v>37</v>
      </c>
      <c r="R17" s="139">
        <f>G17+J17+M17</f>
        <v>14</v>
      </c>
      <c r="S17" s="140">
        <f>Q17-R17</f>
        <v>23</v>
      </c>
      <c r="T17" s="162">
        <v>1</v>
      </c>
      <c r="V17" s="6" t="s">
        <v>188</v>
      </c>
      <c r="W17" s="160"/>
      <c r="X17" s="116"/>
      <c r="Y17" s="117"/>
      <c r="Z17" s="118">
        <v>10</v>
      </c>
      <c r="AA17" s="119" t="str">
        <f>IF(Z17&gt;AB17,"○",IF(Z17&lt;AB17,"×",IF(Z17=AB17,"△")))</f>
        <v>○</v>
      </c>
      <c r="AB17" s="117">
        <v>6</v>
      </c>
      <c r="AC17" s="118">
        <v>14</v>
      </c>
      <c r="AD17" s="119" t="str">
        <f>IF(AC17&gt;AE17,"○",IF(AC17&lt;AE17,"×",IF(AC17=AE17,"△")))</f>
        <v>○</v>
      </c>
      <c r="AE17" s="120">
        <v>2</v>
      </c>
      <c r="AF17" s="121">
        <f>IF(Z17&gt;AB17,"1","0")+IF(AC17&gt;AE17,"1","0")</f>
        <v>2</v>
      </c>
      <c r="AG17" s="121">
        <f>IF(AB17&gt;Z17,"1","0")+IF(AE17&gt;AC17,"1","0")</f>
        <v>0</v>
      </c>
      <c r="AH17" s="121">
        <f>IF(Z17=AB17,"1","0")+IF(AC17=AE17,"1","0")</f>
        <v>0</v>
      </c>
      <c r="AI17" s="121">
        <f>Z17+AC17</f>
        <v>24</v>
      </c>
      <c r="AJ17" s="121">
        <f>AB17+AE17</f>
        <v>8</v>
      </c>
      <c r="AK17" s="121">
        <f>AI17-AJ17</f>
        <v>16</v>
      </c>
      <c r="AL17" s="162">
        <v>1</v>
      </c>
    </row>
    <row r="18" spans="1:38" ht="51.75" customHeight="1">
      <c r="A18" s="6" t="s">
        <v>174</v>
      </c>
      <c r="B18" s="156">
        <f>G17</f>
        <v>5</v>
      </c>
      <c r="C18" s="134" t="str">
        <f>IF(B18&gt;D18,"○",IF(B18&lt;D18,"×",IF(B18=D18,"△")))</f>
        <v>×</v>
      </c>
      <c r="D18" s="132">
        <f>E17</f>
        <v>10</v>
      </c>
      <c r="E18" s="133"/>
      <c r="F18" s="131"/>
      <c r="G18" s="132"/>
      <c r="H18" s="133">
        <v>7</v>
      </c>
      <c r="I18" s="134" t="str">
        <f>IF(H18&gt;J18,"○",IF(H18&lt;J18,"×",IF(H18=J18,"△")))</f>
        <v>×</v>
      </c>
      <c r="J18" s="135">
        <v>8</v>
      </c>
      <c r="K18" s="136">
        <v>14</v>
      </c>
      <c r="L18" s="141" t="str">
        <f>IF(K18&gt;M18,"○",IF(K18&lt;M18,"×",IF(K18=M18,"△")))</f>
        <v>○</v>
      </c>
      <c r="M18" s="137">
        <v>2</v>
      </c>
      <c r="N18" s="138">
        <f>IF(H18&gt;J18,"1","0")+IF(K18&gt;M18,"1","0")+IF(B18&gt;D18,"1","0")</f>
        <v>1</v>
      </c>
      <c r="O18" s="138">
        <f>IF(J18&gt;H18,"1","0")+IF(M18&gt;K18,"1","0")+IF(D18&gt;B18,"1","0")</f>
        <v>2</v>
      </c>
      <c r="P18" s="138">
        <f>IF(H18=J18,"1","0")+IF(K18=M18,"1","0")+IF(B18=D18,"1","0")</f>
        <v>0</v>
      </c>
      <c r="Q18" s="142">
        <f>B18+H18+K18</f>
        <v>26</v>
      </c>
      <c r="R18" s="142">
        <f>D18+J18+M18</f>
        <v>20</v>
      </c>
      <c r="S18" s="140">
        <f>Q18-R18</f>
        <v>6</v>
      </c>
      <c r="T18" s="162">
        <v>3</v>
      </c>
      <c r="V18" s="6" t="s">
        <v>189</v>
      </c>
      <c r="W18" s="160">
        <f>AB17</f>
        <v>6</v>
      </c>
      <c r="X18" s="119" t="str">
        <f>IF(W18&gt;Y18,"○",IF(W18&lt;Y18,"×",IF(W18=Y18,"△")))</f>
        <v>×</v>
      </c>
      <c r="Y18" s="117">
        <f>Z17</f>
        <v>10</v>
      </c>
      <c r="Z18" s="118"/>
      <c r="AA18" s="116"/>
      <c r="AB18" s="117"/>
      <c r="AC18" s="118">
        <v>10</v>
      </c>
      <c r="AD18" s="119" t="str">
        <f>IF(AC18&gt;AE18,"○",IF(AC18&lt;AE18,"×",IF(AC18=AE18,"△")))</f>
        <v>○</v>
      </c>
      <c r="AE18" s="120">
        <v>5</v>
      </c>
      <c r="AF18" s="121">
        <f>IF(W18&gt;Y18,"1","0")+IF(AC18&gt;AE18,"1","0")</f>
        <v>1</v>
      </c>
      <c r="AG18" s="121">
        <f>IF(Y18&gt;W18,"1","0")+IF(AE18&gt;AC18,"1","0")</f>
        <v>1</v>
      </c>
      <c r="AH18" s="121">
        <f>IF(W18=Y18,"1","0")+IF(AC18=AE18,"1","0")</f>
        <v>0</v>
      </c>
      <c r="AI18" s="122">
        <f>W18+AC18</f>
        <v>16</v>
      </c>
      <c r="AJ18" s="122">
        <f>Y18+AE18</f>
        <v>15</v>
      </c>
      <c r="AK18" s="121">
        <f>AI18-AJ18</f>
        <v>1</v>
      </c>
      <c r="AL18" s="162">
        <v>2</v>
      </c>
    </row>
    <row r="19" spans="1:38" ht="51.75" customHeight="1" thickBot="1">
      <c r="A19" s="6" t="s">
        <v>175</v>
      </c>
      <c r="B19" s="156">
        <f>J17</f>
        <v>4</v>
      </c>
      <c r="C19" s="134" t="str">
        <f>IF(B19&gt;D19,"○",IF(B19&lt;D19,"×",IF(B19=D19,"△")))</f>
        <v>×</v>
      </c>
      <c r="D19" s="132">
        <f>H17</f>
        <v>14</v>
      </c>
      <c r="E19" s="133">
        <f>J18</f>
        <v>8</v>
      </c>
      <c r="F19" s="143" t="str">
        <f>IF(E19&gt;G19,"○",IF(E19&lt;G19,"×",IF(E19=G19,"△")))</f>
        <v>○</v>
      </c>
      <c r="G19" s="132">
        <f>H18</f>
        <v>7</v>
      </c>
      <c r="H19" s="133"/>
      <c r="I19" s="131"/>
      <c r="J19" s="135"/>
      <c r="K19" s="144">
        <v>12</v>
      </c>
      <c r="L19" s="141" t="str">
        <f>IF(K19&gt;M19,"○",IF(K19&lt;M19,"×",IF(K19=M19,"△")))</f>
        <v>○</v>
      </c>
      <c r="M19" s="145">
        <v>9</v>
      </c>
      <c r="N19" s="138">
        <f>IF(B19&gt;D19,"1","0")+IF(K19&gt;M19,"1","0")+IF(E19&gt;G19,"1","0")</f>
        <v>2</v>
      </c>
      <c r="O19" s="138">
        <f>IF(D19&gt;B19,"1","0")+IF(M19&gt;K19,"1","0")+IF(G19&gt;E19,"1","0")</f>
        <v>1</v>
      </c>
      <c r="P19" s="138">
        <f>IF(B19=D19,"1","0")+IF(K19=M19,"1","0")+IF(E19=G19,"1","0")</f>
        <v>0</v>
      </c>
      <c r="Q19" s="146">
        <f>B19+E19+K19</f>
        <v>24</v>
      </c>
      <c r="R19" s="146">
        <f>D19+G19+M19</f>
        <v>30</v>
      </c>
      <c r="S19" s="140">
        <f>Q19-R19</f>
        <v>-6</v>
      </c>
      <c r="T19" s="163">
        <v>2</v>
      </c>
      <c r="V19" s="8" t="s">
        <v>190</v>
      </c>
      <c r="W19" s="161">
        <f>AE17</f>
        <v>2</v>
      </c>
      <c r="X19" s="123" t="str">
        <f>IF(W19&gt;Y19,"○",IF(W19&lt;Y19,"×",IF(W19=Y19,"△")))</f>
        <v>×</v>
      </c>
      <c r="Y19" s="124">
        <f>AC17</f>
        <v>14</v>
      </c>
      <c r="Z19" s="125">
        <f>AE18</f>
        <v>5</v>
      </c>
      <c r="AA19" s="126" t="str">
        <f>IF(Z19&gt;AB19,"○",IF(Z19&lt;AB19,"×",IF(Z19=AB19,"△")))</f>
        <v>×</v>
      </c>
      <c r="AB19" s="124">
        <f>AC18</f>
        <v>10</v>
      </c>
      <c r="AC19" s="125"/>
      <c r="AD19" s="127"/>
      <c r="AE19" s="128"/>
      <c r="AF19" s="129">
        <f>IF(Z19&gt;AB19,"1","0")+IF(W19&gt;Y19,"1","0")</f>
        <v>0</v>
      </c>
      <c r="AG19" s="129">
        <f>IF(AB19&gt;Z19,"1","0")+IF(Y19&gt;W19,"1","0")</f>
        <v>2</v>
      </c>
      <c r="AH19" s="129">
        <f>IF(Z19=AB19,"1","0")+IF(W19=Y19,"1","0")</f>
        <v>0</v>
      </c>
      <c r="AI19" s="129">
        <f>W19+Z19</f>
        <v>7</v>
      </c>
      <c r="AJ19" s="129">
        <f>Y19+AB19</f>
        <v>24</v>
      </c>
      <c r="AK19" s="130">
        <f>AI19-AJ19</f>
        <v>-17</v>
      </c>
      <c r="AL19" s="164">
        <v>3</v>
      </c>
    </row>
    <row r="20" spans="1:20" ht="51.75" customHeight="1" thickBot="1">
      <c r="A20" s="8" t="s">
        <v>176</v>
      </c>
      <c r="B20" s="147">
        <f>M17</f>
        <v>5</v>
      </c>
      <c r="C20" s="148" t="str">
        <f>IF(B20&gt;D20,"○",IF(B20&lt;D20,"×",IF(B20=D20,"△")))</f>
        <v>×</v>
      </c>
      <c r="D20" s="149">
        <f>K17</f>
        <v>13</v>
      </c>
      <c r="E20" s="150">
        <f>M18</f>
        <v>2</v>
      </c>
      <c r="F20" s="148" t="str">
        <f>IF(E20&gt;G20,"○",IF(E20&lt;G20,"×",IF(E20=G20,"△")))</f>
        <v>×</v>
      </c>
      <c r="G20" s="149">
        <f>K18</f>
        <v>14</v>
      </c>
      <c r="H20" s="150">
        <f>M19</f>
        <v>9</v>
      </c>
      <c r="I20" s="148" t="str">
        <f>IF(H20&gt;J20,"○",IF(H20&lt;J20,"×",IF(H20=J20,"△")))</f>
        <v>×</v>
      </c>
      <c r="J20" s="149">
        <f>K19</f>
        <v>12</v>
      </c>
      <c r="K20" s="150"/>
      <c r="L20" s="151"/>
      <c r="M20" s="149"/>
      <c r="N20" s="152">
        <f>IF(H20&gt;J20,"1","0")+IF(B20&gt;D20,"1","0")+IF(E20&gt;G20,"1","0")</f>
        <v>0</v>
      </c>
      <c r="O20" s="152">
        <f>IF(J20&gt;H20,"1","0")+IF(D20&gt;B20,"1","0")+IF(G20&gt;E20,"1","0")</f>
        <v>3</v>
      </c>
      <c r="P20" s="152">
        <f>IF(H20=J20,"1","0")+IF(B20=D20,"1","0")+IF(E20=G20,"1","0")</f>
        <v>0</v>
      </c>
      <c r="Q20" s="153">
        <f>B20+E20+H20</f>
        <v>16</v>
      </c>
      <c r="R20" s="153">
        <f>D20+G20+J20</f>
        <v>39</v>
      </c>
      <c r="S20" s="154">
        <f>Q20-R20</f>
        <v>-23</v>
      </c>
      <c r="T20" s="164">
        <v>4</v>
      </c>
    </row>
    <row r="21" ht="12.75" customHeight="1"/>
    <row r="22" ht="40.5" customHeight="1"/>
    <row r="23" ht="40.5" customHeight="1"/>
    <row r="24" ht="40.5" customHeight="1"/>
    <row r="25" ht="40.5" customHeight="1"/>
    <row r="26" ht="40.5" customHeight="1"/>
    <row r="27" ht="12.75" customHeight="1"/>
    <row r="28" ht="42" customHeight="1"/>
    <row r="29" ht="41.25" customHeight="1"/>
    <row r="30" ht="41.25" customHeight="1"/>
    <row r="31" ht="41.25" customHeight="1"/>
    <row r="32" ht="41.25" customHeight="1"/>
    <row r="34" ht="41.25" customHeight="1"/>
    <row r="35" ht="41.25" customHeight="1"/>
    <row r="36" ht="41.25" customHeight="1"/>
    <row r="37" ht="41.25" customHeight="1"/>
  </sheetData>
  <sheetProtection/>
  <mergeCells count="25">
    <mergeCell ref="W16:Y16"/>
    <mergeCell ref="Z16:AB16"/>
    <mergeCell ref="AC16:AE16"/>
    <mergeCell ref="A1:AO1"/>
    <mergeCell ref="A2:AO2"/>
    <mergeCell ref="W4:Y4"/>
    <mergeCell ref="Z4:AB4"/>
    <mergeCell ref="AC4:AE4"/>
    <mergeCell ref="AF4:AH4"/>
    <mergeCell ref="W10:Y10"/>
    <mergeCell ref="Z10:AB10"/>
    <mergeCell ref="AC10:AE10"/>
    <mergeCell ref="AF10:AH10"/>
    <mergeCell ref="B10:D10"/>
    <mergeCell ref="E10:G10"/>
    <mergeCell ref="H10:J10"/>
    <mergeCell ref="K10:M10"/>
    <mergeCell ref="B16:D16"/>
    <mergeCell ref="E16:G16"/>
    <mergeCell ref="H16:J16"/>
    <mergeCell ref="K16:M16"/>
    <mergeCell ref="B4:D4"/>
    <mergeCell ref="E4:G4"/>
    <mergeCell ref="H4:J4"/>
    <mergeCell ref="K4:M4"/>
  </mergeCells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68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"/>
  <sheetViews>
    <sheetView zoomScaleSheetLayoutView="115" zoomScalePageLayoutView="0" workbookViewId="0" topLeftCell="E10">
      <selection activeCell="AI15" sqref="AI15:AI17"/>
    </sheetView>
  </sheetViews>
  <sheetFormatPr defaultColWidth="9.140625" defaultRowHeight="15"/>
  <cols>
    <col min="1" max="1" width="14.421875" style="1" customWidth="1"/>
    <col min="2" max="10" width="4.7109375" style="1" customWidth="1"/>
    <col min="11" max="17" width="4.57421875" style="1" customWidth="1"/>
    <col min="18" max="18" width="1.8515625" style="1" customWidth="1"/>
    <col min="19" max="19" width="14.421875" style="1" customWidth="1"/>
    <col min="20" max="28" width="4.7109375" style="1" customWidth="1"/>
    <col min="29" max="35" width="4.57421875" style="1" customWidth="1"/>
    <col min="36" max="16384" width="9.00390625" style="1" customWidth="1"/>
  </cols>
  <sheetData>
    <row r="1" spans="1:35" ht="33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 ht="17.25">
      <c r="A2" s="65" t="s">
        <v>12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ht="7.5" customHeight="1" thickBot="1"/>
    <row r="4" spans="1:35" ht="51.75" customHeight="1">
      <c r="A4" s="2" t="s">
        <v>13</v>
      </c>
      <c r="B4" s="58" t="str">
        <f>A5</f>
        <v>中京大学Naughty Kids</v>
      </c>
      <c r="C4" s="59"/>
      <c r="D4" s="60"/>
      <c r="E4" s="58" t="str">
        <f>A6</f>
        <v>首都大学東京BUTTERFLY</v>
      </c>
      <c r="F4" s="59"/>
      <c r="G4" s="60"/>
      <c r="H4" s="67" t="str">
        <f>A7</f>
        <v>東京外国語大学MAX</v>
      </c>
      <c r="I4" s="62"/>
      <c r="J4" s="63"/>
      <c r="K4" s="157" t="s">
        <v>3</v>
      </c>
      <c r="L4" s="3" t="s">
        <v>4</v>
      </c>
      <c r="M4" s="3" t="s">
        <v>5</v>
      </c>
      <c r="N4" s="3" t="s">
        <v>6</v>
      </c>
      <c r="O4" s="3" t="s">
        <v>7</v>
      </c>
      <c r="P4" s="3" t="s">
        <v>8</v>
      </c>
      <c r="Q4" s="4" t="s">
        <v>9</v>
      </c>
      <c r="S4" s="2" t="s">
        <v>16</v>
      </c>
      <c r="T4" s="58" t="str">
        <f>S5</f>
        <v>日本大学Hummingbirds</v>
      </c>
      <c r="U4" s="59"/>
      <c r="V4" s="60"/>
      <c r="W4" s="58" t="str">
        <f>S6</f>
        <v>慶應義塾大学HUSKIES</v>
      </c>
      <c r="X4" s="59"/>
      <c r="Y4" s="60"/>
      <c r="Z4" s="58" t="str">
        <f>S7</f>
        <v>愛知学院大学Roly-Poly</v>
      </c>
      <c r="AA4" s="59"/>
      <c r="AB4" s="60"/>
      <c r="AC4" s="157" t="s">
        <v>3</v>
      </c>
      <c r="AD4" s="3" t="s">
        <v>4</v>
      </c>
      <c r="AE4" s="3" t="s">
        <v>5</v>
      </c>
      <c r="AF4" s="3" t="s">
        <v>6</v>
      </c>
      <c r="AG4" s="3" t="s">
        <v>7</v>
      </c>
      <c r="AH4" s="3" t="s">
        <v>8</v>
      </c>
      <c r="AI4" s="4" t="s">
        <v>9</v>
      </c>
    </row>
    <row r="5" spans="1:35" ht="51.75" customHeight="1">
      <c r="A5" s="6" t="s">
        <v>191</v>
      </c>
      <c r="B5" s="160"/>
      <c r="C5" s="116"/>
      <c r="D5" s="117"/>
      <c r="E5" s="118">
        <v>9</v>
      </c>
      <c r="F5" s="119" t="str">
        <f>IF(E5&gt;G5,"○",IF(E5&lt;G5,"×",IF(E5=G5,"△")))</f>
        <v>○</v>
      </c>
      <c r="G5" s="117">
        <v>2</v>
      </c>
      <c r="H5" s="118">
        <v>15</v>
      </c>
      <c r="I5" s="119" t="str">
        <f>IF(H5&gt;J5,"○",IF(H5&lt;J5,"×",IF(H5=J5,"△")))</f>
        <v>○</v>
      </c>
      <c r="J5" s="120">
        <v>2</v>
      </c>
      <c r="K5" s="121">
        <f>IF(E5&gt;G5,"1","0")+IF(H5&gt;J5,"1","0")</f>
        <v>2</v>
      </c>
      <c r="L5" s="121">
        <f>IF(G5&gt;E5,"1","0")+IF(J5&gt;H5,"1","0")</f>
        <v>0</v>
      </c>
      <c r="M5" s="121">
        <f>IF(E5=G5,"1","0")+IF(H5=J5,"1","0")</f>
        <v>0</v>
      </c>
      <c r="N5" s="121">
        <f>E5+H5</f>
        <v>24</v>
      </c>
      <c r="O5" s="121">
        <f>G5+J5</f>
        <v>4</v>
      </c>
      <c r="P5" s="121">
        <f>N5-O5</f>
        <v>20</v>
      </c>
      <c r="Q5" s="162">
        <v>1</v>
      </c>
      <c r="S5" s="6" t="s">
        <v>189</v>
      </c>
      <c r="T5" s="160"/>
      <c r="U5" s="116"/>
      <c r="V5" s="117"/>
      <c r="W5" s="118">
        <v>10</v>
      </c>
      <c r="X5" s="119" t="str">
        <f>IF(W5&gt;Y5,"○",IF(W5&lt;Y5,"×",IF(W5=Y5,"△")))</f>
        <v>○</v>
      </c>
      <c r="Y5" s="117">
        <v>2</v>
      </c>
      <c r="Z5" s="118">
        <v>12</v>
      </c>
      <c r="AA5" s="119" t="str">
        <f>IF(Z5&gt;AB5,"○",IF(Z5&lt;AB5,"×",IF(Z5=AB5,"△")))</f>
        <v>○</v>
      </c>
      <c r="AB5" s="120">
        <v>6</v>
      </c>
      <c r="AC5" s="121">
        <f>IF(W5&gt;Y5,"1","0")+IF(Z5&gt;AB5,"1","0")</f>
        <v>2</v>
      </c>
      <c r="AD5" s="121">
        <f>IF(Y5&gt;W5,"1","0")+IF(AB5&gt;Z5,"1","0")</f>
        <v>0</v>
      </c>
      <c r="AE5" s="121">
        <f>IF(W5=Y5,"1","0")+IF(Z5=AB5,"1","0")</f>
        <v>0</v>
      </c>
      <c r="AF5" s="121">
        <f>W5+Z5</f>
        <v>22</v>
      </c>
      <c r="AG5" s="121">
        <f>Y5+AB5</f>
        <v>8</v>
      </c>
      <c r="AH5" s="121">
        <f>AF5-AG5</f>
        <v>14</v>
      </c>
      <c r="AI5" s="162">
        <v>1</v>
      </c>
    </row>
    <row r="6" spans="1:35" ht="51.75" customHeight="1">
      <c r="A6" s="6" t="s">
        <v>192</v>
      </c>
      <c r="B6" s="160">
        <f>G5</f>
        <v>2</v>
      </c>
      <c r="C6" s="119" t="str">
        <f>IF(B6&gt;D6,"○",IF(B6&lt;D6,"×",IF(B6=D6,"△")))</f>
        <v>×</v>
      </c>
      <c r="D6" s="117">
        <f>E5</f>
        <v>9</v>
      </c>
      <c r="E6" s="118"/>
      <c r="F6" s="116"/>
      <c r="G6" s="117"/>
      <c r="H6" s="118">
        <v>11</v>
      </c>
      <c r="I6" s="119" t="str">
        <f>IF(H6&gt;J6,"○",IF(H6&lt;J6,"×",IF(H6=J6,"△")))</f>
        <v>○</v>
      </c>
      <c r="J6" s="120">
        <v>5</v>
      </c>
      <c r="K6" s="121">
        <f>IF(B6&gt;D6,"1","0")+IF(H6&gt;J6,"1","0")</f>
        <v>1</v>
      </c>
      <c r="L6" s="121">
        <f>IF(D6&gt;B6,"1","0")+IF(J6&gt;H6,"1","0")</f>
        <v>1</v>
      </c>
      <c r="M6" s="121">
        <f>IF(B6=D6,"1","0")+IF(H6=J6,"1","0")</f>
        <v>0</v>
      </c>
      <c r="N6" s="122">
        <f>B6+H6</f>
        <v>13</v>
      </c>
      <c r="O6" s="122">
        <f>D6+J6</f>
        <v>14</v>
      </c>
      <c r="P6" s="121">
        <f>N6-O6</f>
        <v>-1</v>
      </c>
      <c r="Q6" s="162">
        <v>2</v>
      </c>
      <c r="S6" s="6" t="s">
        <v>168</v>
      </c>
      <c r="T6" s="160">
        <f>Y5</f>
        <v>2</v>
      </c>
      <c r="U6" s="119" t="str">
        <f>IF(T6&gt;V6,"○",IF(T6&lt;V6,"×",IF(T6=V6,"△")))</f>
        <v>×</v>
      </c>
      <c r="V6" s="117">
        <f>W5</f>
        <v>10</v>
      </c>
      <c r="W6" s="118"/>
      <c r="X6" s="116"/>
      <c r="Y6" s="117"/>
      <c r="Z6" s="118">
        <v>4</v>
      </c>
      <c r="AA6" s="119" t="str">
        <f>IF(Z6&gt;AB6,"○",IF(Z6&lt;AB6,"×",IF(Z6=AB6,"△")))</f>
        <v>×</v>
      </c>
      <c r="AB6" s="120">
        <v>12</v>
      </c>
      <c r="AC6" s="121">
        <f>IF(T6&gt;V6,"1","0")+IF(Z6&gt;AB6,"1","0")</f>
        <v>0</v>
      </c>
      <c r="AD6" s="121">
        <f>IF(V6&gt;T6,"1","0")+IF(AB6&gt;Z6,"1","0")</f>
        <v>2</v>
      </c>
      <c r="AE6" s="121">
        <f>IF(T6=V6,"1","0")+IF(Z6=AB6,"1","0")</f>
        <v>0</v>
      </c>
      <c r="AF6" s="122">
        <f>T6+Z6</f>
        <v>6</v>
      </c>
      <c r="AG6" s="122">
        <f>V6+AB6</f>
        <v>22</v>
      </c>
      <c r="AH6" s="121">
        <f>AF6-AG6</f>
        <v>-16</v>
      </c>
      <c r="AI6" s="162">
        <v>3</v>
      </c>
    </row>
    <row r="7" spans="1:35" ht="51.75" customHeight="1" thickBot="1">
      <c r="A7" s="55" t="s">
        <v>179</v>
      </c>
      <c r="B7" s="161">
        <f>J5</f>
        <v>2</v>
      </c>
      <c r="C7" s="123" t="str">
        <f>IF(B7&gt;D7,"○",IF(B7&lt;D7,"×",IF(B7=D7,"△")))</f>
        <v>×</v>
      </c>
      <c r="D7" s="124">
        <f>H5</f>
        <v>15</v>
      </c>
      <c r="E7" s="125">
        <f>J6</f>
        <v>5</v>
      </c>
      <c r="F7" s="126" t="str">
        <f>IF(E7&gt;G7,"○",IF(E7&lt;G7,"×",IF(E7=G7,"△")))</f>
        <v>×</v>
      </c>
      <c r="G7" s="124">
        <f>H6</f>
        <v>11</v>
      </c>
      <c r="H7" s="125"/>
      <c r="I7" s="127"/>
      <c r="J7" s="128"/>
      <c r="K7" s="129">
        <f>IF(E7&gt;G7,"1","0")+IF(B7&gt;D7,"1","0")</f>
        <v>0</v>
      </c>
      <c r="L7" s="129">
        <f>IF(G7&gt;E7,"1","0")+IF(D7&gt;B7,"1","0")</f>
        <v>2</v>
      </c>
      <c r="M7" s="129">
        <f>IF(E7=G7,"1","0")+IF(B7=D7,"1","0")</f>
        <v>0</v>
      </c>
      <c r="N7" s="129">
        <f>B7+E7</f>
        <v>7</v>
      </c>
      <c r="O7" s="129">
        <f>D7+G7</f>
        <v>26</v>
      </c>
      <c r="P7" s="130">
        <f>N7-O7</f>
        <v>-19</v>
      </c>
      <c r="Q7" s="164">
        <v>3</v>
      </c>
      <c r="S7" s="8" t="s">
        <v>195</v>
      </c>
      <c r="T7" s="161">
        <f>AB5</f>
        <v>6</v>
      </c>
      <c r="U7" s="123" t="str">
        <f>IF(T7&gt;V7,"○",IF(T7&lt;V7,"×",IF(T7=V7,"△")))</f>
        <v>×</v>
      </c>
      <c r="V7" s="124">
        <f>Z5</f>
        <v>12</v>
      </c>
      <c r="W7" s="125">
        <f>AB6</f>
        <v>12</v>
      </c>
      <c r="X7" s="126" t="str">
        <f>IF(W7&gt;Y7,"○",IF(W7&lt;Y7,"×",IF(W7=Y7,"△")))</f>
        <v>○</v>
      </c>
      <c r="Y7" s="124">
        <f>Z6</f>
        <v>4</v>
      </c>
      <c r="Z7" s="125"/>
      <c r="AA7" s="127"/>
      <c r="AB7" s="128"/>
      <c r="AC7" s="129">
        <f>IF(W7&gt;Y7,"1","0")+IF(T7&gt;V7,"1","0")</f>
        <v>1</v>
      </c>
      <c r="AD7" s="129">
        <f>IF(Y7&gt;W7,"1","0")+IF(V7&gt;T7,"1","0")</f>
        <v>1</v>
      </c>
      <c r="AE7" s="129">
        <f>IF(W7=Y7,"1","0")+IF(T7=V7,"1","0")</f>
        <v>0</v>
      </c>
      <c r="AF7" s="129">
        <f>T7+W7</f>
        <v>18</v>
      </c>
      <c r="AG7" s="129">
        <f>V7+Y7</f>
        <v>16</v>
      </c>
      <c r="AH7" s="130">
        <f>AF7-AG7</f>
        <v>2</v>
      </c>
      <c r="AI7" s="164">
        <v>2</v>
      </c>
    </row>
    <row r="8" ht="31.5" customHeight="1" thickBot="1"/>
    <row r="9" spans="1:35" ht="51.75" customHeight="1">
      <c r="A9" s="2" t="s">
        <v>14</v>
      </c>
      <c r="B9" s="58" t="str">
        <f>A10</f>
        <v>大阪体育大学BOUHSEARS</v>
      </c>
      <c r="C9" s="59"/>
      <c r="D9" s="60"/>
      <c r="E9" s="58" t="str">
        <f>A11</f>
        <v>獨協大学　　　WAFT!</v>
      </c>
      <c r="F9" s="59"/>
      <c r="G9" s="60"/>
      <c r="H9" s="58" t="str">
        <f>A12</f>
        <v>WINGARS</v>
      </c>
      <c r="I9" s="59"/>
      <c r="J9" s="60"/>
      <c r="K9" s="157" t="s">
        <v>3</v>
      </c>
      <c r="L9" s="3" t="s">
        <v>4</v>
      </c>
      <c r="M9" s="3" t="s">
        <v>5</v>
      </c>
      <c r="N9" s="3" t="s">
        <v>6</v>
      </c>
      <c r="O9" s="3" t="s">
        <v>7</v>
      </c>
      <c r="P9" s="3" t="s">
        <v>8</v>
      </c>
      <c r="Q9" s="4" t="s">
        <v>9</v>
      </c>
      <c r="S9" s="2" t="s">
        <v>17</v>
      </c>
      <c r="T9" s="58" t="str">
        <f>S10</f>
        <v>立教大学MANEUVERS</v>
      </c>
      <c r="U9" s="59"/>
      <c r="V9" s="60"/>
      <c r="W9" s="58" t="str">
        <f>S11</f>
        <v>宇都宮大学　CAOZ★</v>
      </c>
      <c r="X9" s="59"/>
      <c r="Y9" s="60"/>
      <c r="Z9" s="58" t="str">
        <f>S12</f>
        <v>筑波大学INVERHOUSE</v>
      </c>
      <c r="AA9" s="59"/>
      <c r="AB9" s="60"/>
      <c r="AC9" s="157" t="s">
        <v>3</v>
      </c>
      <c r="AD9" s="3" t="s">
        <v>4</v>
      </c>
      <c r="AE9" s="3" t="s">
        <v>5</v>
      </c>
      <c r="AF9" s="3" t="s">
        <v>6</v>
      </c>
      <c r="AG9" s="3" t="s">
        <v>7</v>
      </c>
      <c r="AH9" s="3" t="s">
        <v>8</v>
      </c>
      <c r="AI9" s="4" t="s">
        <v>9</v>
      </c>
    </row>
    <row r="10" spans="1:35" ht="51.75" customHeight="1">
      <c r="A10" s="6" t="s">
        <v>165</v>
      </c>
      <c r="B10" s="160"/>
      <c r="C10" s="116"/>
      <c r="D10" s="117"/>
      <c r="E10" s="118">
        <v>12</v>
      </c>
      <c r="F10" s="119" t="str">
        <f>IF(E10&gt;G10,"○",IF(E10&lt;G10,"×",IF(E10=G10,"△")))</f>
        <v>○</v>
      </c>
      <c r="G10" s="117">
        <v>5</v>
      </c>
      <c r="H10" s="118">
        <v>11</v>
      </c>
      <c r="I10" s="119" t="str">
        <f>IF(H10&gt;J10,"○",IF(H10&lt;J10,"×",IF(H10=J10,"△")))</f>
        <v>○</v>
      </c>
      <c r="J10" s="120">
        <v>4</v>
      </c>
      <c r="K10" s="121">
        <f>IF(E10&gt;G10,"1","0")+IF(H10&gt;J10,"1","0")</f>
        <v>2</v>
      </c>
      <c r="L10" s="121">
        <f>IF(G10&gt;E10,"1","0")+IF(J10&gt;H10,"1","0")</f>
        <v>0</v>
      </c>
      <c r="M10" s="121">
        <f>IF(E10=G10,"1","0")+IF(H10=J10,"1","0")</f>
        <v>0</v>
      </c>
      <c r="N10" s="121">
        <f>E10+H10</f>
        <v>23</v>
      </c>
      <c r="O10" s="121">
        <f>G10+J10</f>
        <v>9</v>
      </c>
      <c r="P10" s="121">
        <f>N10-O10</f>
        <v>14</v>
      </c>
      <c r="Q10" s="162">
        <v>1</v>
      </c>
      <c r="S10" s="6" t="s">
        <v>171</v>
      </c>
      <c r="T10" s="160"/>
      <c r="U10" s="116"/>
      <c r="V10" s="117"/>
      <c r="W10" s="118">
        <v>15</v>
      </c>
      <c r="X10" s="119" t="str">
        <f>IF(W10&gt;Y10,"○",IF(W10&lt;Y10,"×",IF(W10=Y10,"△")))</f>
        <v>○</v>
      </c>
      <c r="Y10" s="117">
        <v>3</v>
      </c>
      <c r="Z10" s="118">
        <v>9</v>
      </c>
      <c r="AA10" s="119" t="str">
        <f>IF(Z10&gt;AB10,"○",IF(Z10&lt;AB10,"×",IF(Z10=AB10,"△")))</f>
        <v>○</v>
      </c>
      <c r="AB10" s="120">
        <v>5</v>
      </c>
      <c r="AC10" s="121">
        <f>IF(W10&gt;Y10,"1","0")+IF(Z10&gt;AB10,"1","0")</f>
        <v>2</v>
      </c>
      <c r="AD10" s="121">
        <f>IF(Y10&gt;W10,"1","0")+IF(AB10&gt;Z10,"1","0")</f>
        <v>0</v>
      </c>
      <c r="AE10" s="121">
        <f>IF(W10=Y10,"1","0")+IF(Z10=AB10,"1","0")</f>
        <v>0</v>
      </c>
      <c r="AF10" s="121">
        <f>W10+Z10</f>
        <v>24</v>
      </c>
      <c r="AG10" s="121">
        <f>Y10+AB10</f>
        <v>8</v>
      </c>
      <c r="AH10" s="121">
        <f>AF10-AG10</f>
        <v>16</v>
      </c>
      <c r="AI10" s="162">
        <v>1</v>
      </c>
    </row>
    <row r="11" spans="1:35" ht="51.75" customHeight="1">
      <c r="A11" s="6" t="s">
        <v>170</v>
      </c>
      <c r="B11" s="160">
        <f>G10</f>
        <v>5</v>
      </c>
      <c r="C11" s="119" t="str">
        <f>IF(B11&gt;D11,"○",IF(B11&lt;D11,"×",IF(B11=D11,"△")))</f>
        <v>×</v>
      </c>
      <c r="D11" s="117">
        <f>E10</f>
        <v>12</v>
      </c>
      <c r="E11" s="118"/>
      <c r="F11" s="116"/>
      <c r="G11" s="117"/>
      <c r="H11" s="118">
        <v>8</v>
      </c>
      <c r="I11" s="119" t="str">
        <f>IF(H11&gt;J11,"○",IF(H11&lt;J11,"×",IF(H11=J11,"△")))</f>
        <v>△</v>
      </c>
      <c r="J11" s="120">
        <v>8</v>
      </c>
      <c r="K11" s="121">
        <f>IF(B11&gt;D11,"1","0")+IF(H11&gt;J11,"1","0")</f>
        <v>0</v>
      </c>
      <c r="L11" s="121">
        <f>IF(D11&gt;B11,"1","0")+IF(J11&gt;H11,"1","0")</f>
        <v>1</v>
      </c>
      <c r="M11" s="121">
        <f>IF(B11=D11,"1","0")+IF(H11=J11,"1","0")</f>
        <v>1</v>
      </c>
      <c r="N11" s="122">
        <f>B11+H11</f>
        <v>13</v>
      </c>
      <c r="O11" s="122">
        <f>D11+J11</f>
        <v>20</v>
      </c>
      <c r="P11" s="121">
        <f>N11-O11</f>
        <v>-7</v>
      </c>
      <c r="Q11" s="162">
        <v>2</v>
      </c>
      <c r="S11" s="6" t="s">
        <v>196</v>
      </c>
      <c r="T11" s="160">
        <f>Y10</f>
        <v>3</v>
      </c>
      <c r="U11" s="119" t="str">
        <f>IF(T11&gt;V11,"○",IF(T11&lt;V11,"×",IF(T11=V11,"△")))</f>
        <v>×</v>
      </c>
      <c r="V11" s="117">
        <f>W10</f>
        <v>15</v>
      </c>
      <c r="W11" s="118"/>
      <c r="X11" s="116"/>
      <c r="Y11" s="117"/>
      <c r="Z11" s="118">
        <v>2</v>
      </c>
      <c r="AA11" s="119" t="str">
        <f>IF(Z11&gt;AB11,"○",IF(Z11&lt;AB11,"×",IF(Z11=AB11,"△")))</f>
        <v>×</v>
      </c>
      <c r="AB11" s="120">
        <v>13</v>
      </c>
      <c r="AC11" s="121">
        <f>IF(T11&gt;V11,"1","0")+IF(Z11&gt;AB11,"1","0")</f>
        <v>0</v>
      </c>
      <c r="AD11" s="121">
        <f>IF(V11&gt;T11,"1","0")+IF(AB11&gt;Z11,"1","0")</f>
        <v>2</v>
      </c>
      <c r="AE11" s="121">
        <f>IF(T11=V11,"1","0")+IF(Z11=AB11,"1","0")</f>
        <v>0</v>
      </c>
      <c r="AF11" s="122">
        <f>T11+Z11</f>
        <v>5</v>
      </c>
      <c r="AG11" s="122">
        <f>V11+AB11</f>
        <v>28</v>
      </c>
      <c r="AH11" s="121">
        <f>AF11-AG11</f>
        <v>-23</v>
      </c>
      <c r="AI11" s="162">
        <v>3</v>
      </c>
    </row>
    <row r="12" spans="1:35" ht="51.75" customHeight="1" thickBot="1">
      <c r="A12" s="8" t="s">
        <v>193</v>
      </c>
      <c r="B12" s="161">
        <f>J10</f>
        <v>4</v>
      </c>
      <c r="C12" s="123" t="str">
        <f>IF(B12&gt;D12,"○",IF(B12&lt;D12,"×",IF(B12=D12,"△")))</f>
        <v>×</v>
      </c>
      <c r="D12" s="124">
        <f>H10</f>
        <v>11</v>
      </c>
      <c r="E12" s="125">
        <f>J11</f>
        <v>8</v>
      </c>
      <c r="F12" s="126" t="str">
        <f>IF(E12&gt;G12,"○",IF(E12&lt;G12,"×",IF(E12=G12,"△")))</f>
        <v>△</v>
      </c>
      <c r="G12" s="124">
        <f>H11</f>
        <v>8</v>
      </c>
      <c r="H12" s="125"/>
      <c r="I12" s="127"/>
      <c r="J12" s="128"/>
      <c r="K12" s="129">
        <f>IF(E12&gt;G12,"1","0")+IF(B12&gt;D12,"1","0")</f>
        <v>0</v>
      </c>
      <c r="L12" s="129">
        <f>IF(G12&gt;E12,"1","0")+IF(D12&gt;B12,"1","0")</f>
        <v>1</v>
      </c>
      <c r="M12" s="129">
        <f>IF(E12=G12,"1","0")+IF(B12=D12,"1","0")</f>
        <v>1</v>
      </c>
      <c r="N12" s="129">
        <f>B12+E12</f>
        <v>12</v>
      </c>
      <c r="O12" s="129">
        <f>D12+G12</f>
        <v>19</v>
      </c>
      <c r="P12" s="130">
        <f>N12-O12</f>
        <v>-7</v>
      </c>
      <c r="Q12" s="164">
        <v>3</v>
      </c>
      <c r="S12" s="8" t="s">
        <v>197</v>
      </c>
      <c r="T12" s="161">
        <f>AB10</f>
        <v>5</v>
      </c>
      <c r="U12" s="123" t="str">
        <f>IF(T12&gt;V12,"○",IF(T12&lt;V12,"×",IF(T12=V12,"△")))</f>
        <v>×</v>
      </c>
      <c r="V12" s="124">
        <f>Z10</f>
        <v>9</v>
      </c>
      <c r="W12" s="125">
        <f>AB11</f>
        <v>13</v>
      </c>
      <c r="X12" s="126" t="str">
        <f>IF(W12&gt;Y12,"○",IF(W12&lt;Y12,"×",IF(W12=Y12,"△")))</f>
        <v>○</v>
      </c>
      <c r="Y12" s="124">
        <f>Z11</f>
        <v>2</v>
      </c>
      <c r="Z12" s="125"/>
      <c r="AA12" s="127"/>
      <c r="AB12" s="128"/>
      <c r="AC12" s="129">
        <f>IF(W12&gt;Y12,"1","0")+IF(T12&gt;V12,"1","0")</f>
        <v>1</v>
      </c>
      <c r="AD12" s="129">
        <f>IF(Y12&gt;W12,"1","0")+IF(V12&gt;T12,"1","0")</f>
        <v>1</v>
      </c>
      <c r="AE12" s="129">
        <f>IF(W12=Y12,"1","0")+IF(T12=V12,"1","0")</f>
        <v>0</v>
      </c>
      <c r="AF12" s="129">
        <f>T12+W12</f>
        <v>18</v>
      </c>
      <c r="AG12" s="129">
        <f>V12+Y12</f>
        <v>11</v>
      </c>
      <c r="AH12" s="130">
        <f>AF12-AG12</f>
        <v>7</v>
      </c>
      <c r="AI12" s="164">
        <v>2</v>
      </c>
    </row>
    <row r="13" ht="31.5" customHeight="1" thickBot="1"/>
    <row r="14" spans="1:35" ht="51.75" customHeight="1">
      <c r="A14" s="2" t="s">
        <v>15</v>
      </c>
      <c r="B14" s="58" t="str">
        <f>A15</f>
        <v>日本体育大学BARBARIANS</v>
      </c>
      <c r="C14" s="59"/>
      <c r="D14" s="60"/>
      <c r="E14" s="58" t="str">
        <f>A16</f>
        <v>早稲田大学SONICS</v>
      </c>
      <c r="F14" s="59"/>
      <c r="G14" s="60"/>
      <c r="H14" s="58" t="str">
        <f>A17</f>
        <v>うわの空</v>
      </c>
      <c r="I14" s="59"/>
      <c r="J14" s="60"/>
      <c r="K14" s="157" t="s">
        <v>3</v>
      </c>
      <c r="L14" s="3" t="s">
        <v>4</v>
      </c>
      <c r="M14" s="3" t="s">
        <v>5</v>
      </c>
      <c r="N14" s="3" t="s">
        <v>6</v>
      </c>
      <c r="O14" s="3" t="s">
        <v>7</v>
      </c>
      <c r="P14" s="3" t="s">
        <v>8</v>
      </c>
      <c r="Q14" s="4" t="s">
        <v>9</v>
      </c>
      <c r="S14" s="2" t="s">
        <v>18</v>
      </c>
      <c r="T14" s="58" t="str">
        <f>S15</f>
        <v>國學院大学TRIUMPH</v>
      </c>
      <c r="U14" s="59"/>
      <c r="V14" s="60"/>
      <c r="W14" s="61" t="str">
        <f>S16</f>
        <v>信州大学　　　LOOSE</v>
      </c>
      <c r="X14" s="62"/>
      <c r="Y14" s="63"/>
      <c r="Z14" s="58" t="str">
        <f>S17</f>
        <v>法政大学　　FOXYS!!</v>
      </c>
      <c r="AA14" s="59"/>
      <c r="AB14" s="60"/>
      <c r="AC14" s="157" t="s">
        <v>3</v>
      </c>
      <c r="AD14" s="3" t="s">
        <v>4</v>
      </c>
      <c r="AE14" s="3" t="s">
        <v>5</v>
      </c>
      <c r="AF14" s="3" t="s">
        <v>6</v>
      </c>
      <c r="AG14" s="3" t="s">
        <v>7</v>
      </c>
      <c r="AH14" s="3" t="s">
        <v>8</v>
      </c>
      <c r="AI14" s="4" t="s">
        <v>9</v>
      </c>
    </row>
    <row r="15" spans="1:35" ht="51.75" customHeight="1">
      <c r="A15" s="6" t="s">
        <v>188</v>
      </c>
      <c r="B15" s="160"/>
      <c r="C15" s="116"/>
      <c r="D15" s="117"/>
      <c r="E15" s="118">
        <v>16</v>
      </c>
      <c r="F15" s="119" t="str">
        <f>IF(E15&gt;G15,"○",IF(E15&lt;G15,"×",IF(E15=G15,"△")))</f>
        <v>○</v>
      </c>
      <c r="G15" s="117">
        <v>1</v>
      </c>
      <c r="H15" s="118">
        <v>22</v>
      </c>
      <c r="I15" s="119" t="str">
        <f>IF(H15&gt;J15,"○",IF(H15&lt;J15,"×",IF(H15=J15,"△")))</f>
        <v>○</v>
      </c>
      <c r="J15" s="120">
        <v>0</v>
      </c>
      <c r="K15" s="121">
        <f>IF(E15&gt;G15,"1","0")+IF(H15&gt;J15,"1","0")</f>
        <v>2</v>
      </c>
      <c r="L15" s="121">
        <f>IF(G15&gt;E15,"1","0")+IF(J15&gt;H15,"1","0")</f>
        <v>0</v>
      </c>
      <c r="M15" s="121">
        <f>IF(E15=G15,"1","0")+IF(H15=J15,"1","0")</f>
        <v>0</v>
      </c>
      <c r="N15" s="121">
        <f>E15+H15</f>
        <v>38</v>
      </c>
      <c r="O15" s="121">
        <f>G15+J15</f>
        <v>1</v>
      </c>
      <c r="P15" s="121">
        <f>N15-O15</f>
        <v>37</v>
      </c>
      <c r="Q15" s="162">
        <v>1</v>
      </c>
      <c r="S15" s="6" t="s">
        <v>198</v>
      </c>
      <c r="T15" s="160"/>
      <c r="U15" s="116"/>
      <c r="V15" s="117"/>
      <c r="W15" s="118">
        <v>8</v>
      </c>
      <c r="X15" s="119" t="str">
        <f>IF(W15&gt;Y15,"○",IF(W15&lt;Y15,"×",IF(W15=Y15,"△")))</f>
        <v>○</v>
      </c>
      <c r="Y15" s="117">
        <v>4</v>
      </c>
      <c r="Z15" s="118">
        <v>6</v>
      </c>
      <c r="AA15" s="119" t="str">
        <f>IF(Z15&gt;AB15,"○",IF(Z15&lt;AB15,"×",IF(Z15=AB15,"△")))</f>
        <v>×</v>
      </c>
      <c r="AB15" s="120">
        <v>8</v>
      </c>
      <c r="AC15" s="121">
        <f>IF(W15&gt;Y15,"1","0")+IF(Z15&gt;AB15,"1","0")</f>
        <v>1</v>
      </c>
      <c r="AD15" s="121">
        <f>IF(Y15&gt;W15,"1","0")+IF(AB15&gt;Z15,"1","0")</f>
        <v>1</v>
      </c>
      <c r="AE15" s="121">
        <f>IF(W15=Y15,"1","0")+IF(Z15=AB15,"1","0")</f>
        <v>0</v>
      </c>
      <c r="AF15" s="121">
        <f>W15+Z15</f>
        <v>14</v>
      </c>
      <c r="AG15" s="121">
        <f>Y15+AB15</f>
        <v>12</v>
      </c>
      <c r="AH15" s="121">
        <f>AF15-AG15</f>
        <v>2</v>
      </c>
      <c r="AI15" s="162">
        <v>2</v>
      </c>
    </row>
    <row r="16" spans="1:35" ht="51.75" customHeight="1">
      <c r="A16" s="6" t="s">
        <v>178</v>
      </c>
      <c r="B16" s="160">
        <f>G15</f>
        <v>1</v>
      </c>
      <c r="C16" s="119" t="str">
        <f>IF(B16&gt;D16,"○",IF(B16&lt;D16,"×",IF(B16=D16,"△")))</f>
        <v>×</v>
      </c>
      <c r="D16" s="117">
        <f>E15</f>
        <v>16</v>
      </c>
      <c r="E16" s="118"/>
      <c r="F16" s="116"/>
      <c r="G16" s="117"/>
      <c r="H16" s="118">
        <v>16</v>
      </c>
      <c r="I16" s="119" t="str">
        <f>IF(H16&gt;J16,"○",IF(H16&lt;J16,"×",IF(H16=J16,"△")))</f>
        <v>○</v>
      </c>
      <c r="J16" s="120">
        <v>0</v>
      </c>
      <c r="K16" s="121">
        <f>IF(B16&gt;D16,"1","0")+IF(H16&gt;J16,"1","0")</f>
        <v>1</v>
      </c>
      <c r="L16" s="121">
        <f>IF(D16&gt;B16,"1","0")+IF(J16&gt;H16,"1","0")</f>
        <v>1</v>
      </c>
      <c r="M16" s="121">
        <f>IF(B16=D16,"1","0")+IF(H16=J16,"1","0")</f>
        <v>0</v>
      </c>
      <c r="N16" s="122">
        <f>B16+H16</f>
        <v>17</v>
      </c>
      <c r="O16" s="122">
        <f>D16+J16</f>
        <v>16</v>
      </c>
      <c r="P16" s="121">
        <f>N16-O16</f>
        <v>1</v>
      </c>
      <c r="Q16" s="162">
        <v>2</v>
      </c>
      <c r="S16" s="6" t="s">
        <v>180</v>
      </c>
      <c r="T16" s="160">
        <f>Y15</f>
        <v>4</v>
      </c>
      <c r="U16" s="119" t="str">
        <f>IF(T16&gt;V16,"○",IF(T16&lt;V16,"×",IF(T16=V16,"△")))</f>
        <v>×</v>
      </c>
      <c r="V16" s="117">
        <f>W15</f>
        <v>8</v>
      </c>
      <c r="W16" s="118"/>
      <c r="X16" s="116"/>
      <c r="Y16" s="117"/>
      <c r="Z16" s="118">
        <v>6</v>
      </c>
      <c r="AA16" s="119" t="str">
        <f>IF(Z16&gt;AB16,"○",IF(Z16&lt;AB16,"×",IF(Z16=AB16,"△")))</f>
        <v>×</v>
      </c>
      <c r="AB16" s="120">
        <v>9</v>
      </c>
      <c r="AC16" s="121">
        <f>IF(T16&gt;V16,"1","0")+IF(Z16&gt;AB16,"1","0")</f>
        <v>0</v>
      </c>
      <c r="AD16" s="121">
        <f>IF(V16&gt;T16,"1","0")+IF(AB16&gt;Z16,"1","0")</f>
        <v>2</v>
      </c>
      <c r="AE16" s="121">
        <f>IF(T16=V16,"1","0")+IF(Z16=AB16,"1","0")</f>
        <v>0</v>
      </c>
      <c r="AF16" s="122">
        <f>T16+Z16</f>
        <v>10</v>
      </c>
      <c r="AG16" s="122">
        <f>V16+AB16</f>
        <v>17</v>
      </c>
      <c r="AH16" s="121">
        <f>AF16-AG16</f>
        <v>-7</v>
      </c>
      <c r="AI16" s="162">
        <v>3</v>
      </c>
    </row>
    <row r="17" spans="1:35" ht="51.75" customHeight="1" thickBot="1">
      <c r="A17" s="8" t="s">
        <v>194</v>
      </c>
      <c r="B17" s="161">
        <f>J15</f>
        <v>0</v>
      </c>
      <c r="C17" s="123" t="str">
        <f>IF(B17&gt;D17,"○",IF(B17&lt;D17,"×",IF(B17=D17,"△")))</f>
        <v>×</v>
      </c>
      <c r="D17" s="124">
        <f>H15</f>
        <v>22</v>
      </c>
      <c r="E17" s="125">
        <f>J16</f>
        <v>0</v>
      </c>
      <c r="F17" s="126" t="str">
        <f>IF(E17&gt;G17,"○",IF(E17&lt;G17,"×",IF(E17=G17,"△")))</f>
        <v>×</v>
      </c>
      <c r="G17" s="124">
        <f>H16</f>
        <v>16</v>
      </c>
      <c r="H17" s="125"/>
      <c r="I17" s="127"/>
      <c r="J17" s="128"/>
      <c r="K17" s="129">
        <f>IF(E17&gt;G17,"1","0")+IF(B17&gt;D17,"1","0")</f>
        <v>0</v>
      </c>
      <c r="L17" s="129">
        <f>IF(G17&gt;E17,"1","0")+IF(D17&gt;B17,"1","0")</f>
        <v>2</v>
      </c>
      <c r="M17" s="129">
        <f>IF(E17=G17,"1","0")+IF(B17=D17,"1","0")</f>
        <v>0</v>
      </c>
      <c r="N17" s="129">
        <f>B17+E17</f>
        <v>0</v>
      </c>
      <c r="O17" s="129">
        <f>D17+G17</f>
        <v>38</v>
      </c>
      <c r="P17" s="130">
        <f>N17-O17</f>
        <v>-38</v>
      </c>
      <c r="Q17" s="164">
        <v>3</v>
      </c>
      <c r="S17" s="8" t="s">
        <v>199</v>
      </c>
      <c r="T17" s="161">
        <f>AB15</f>
        <v>8</v>
      </c>
      <c r="U17" s="123" t="str">
        <f>IF(T17&gt;V17,"○",IF(T17&lt;V17,"×",IF(T17=V17,"△")))</f>
        <v>○</v>
      </c>
      <c r="V17" s="124">
        <f>Z15</f>
        <v>6</v>
      </c>
      <c r="W17" s="125">
        <f>AB16</f>
        <v>9</v>
      </c>
      <c r="X17" s="126" t="str">
        <f>IF(W17&gt;Y17,"○",IF(W17&lt;Y17,"×",IF(W17=Y17,"△")))</f>
        <v>○</v>
      </c>
      <c r="Y17" s="124">
        <f>Z16</f>
        <v>6</v>
      </c>
      <c r="Z17" s="125"/>
      <c r="AA17" s="127"/>
      <c r="AB17" s="128"/>
      <c r="AC17" s="129">
        <f>IF(W17&gt;Y17,"1","0")+IF(T17&gt;V17,"1","0")</f>
        <v>2</v>
      </c>
      <c r="AD17" s="129">
        <f>IF(Y17&gt;W17,"1","0")+IF(V17&gt;T17,"1","0")</f>
        <v>0</v>
      </c>
      <c r="AE17" s="129">
        <f>IF(W17=Y17,"1","0")+IF(T17=V17,"1","0")</f>
        <v>0</v>
      </c>
      <c r="AF17" s="129">
        <f>T17+W17</f>
        <v>17</v>
      </c>
      <c r="AG17" s="129">
        <f>V17+Y17</f>
        <v>12</v>
      </c>
      <c r="AH17" s="130">
        <f>AF17-AG17</f>
        <v>5</v>
      </c>
      <c r="AI17" s="164">
        <v>1</v>
      </c>
    </row>
    <row r="18" ht="12" customHeight="1"/>
    <row r="19" ht="40.5" customHeight="1"/>
    <row r="20" ht="40.5" customHeight="1"/>
    <row r="21" ht="40.5" customHeight="1"/>
    <row r="22" ht="40.5" customHeight="1"/>
    <row r="23" ht="12.75" customHeight="1"/>
    <row r="24" ht="41.25" customHeight="1"/>
    <row r="25" ht="41.25" customHeight="1"/>
    <row r="26" ht="41.25" customHeight="1"/>
    <row r="27" ht="41.25" customHeight="1"/>
    <row r="29" ht="41.25" customHeight="1"/>
    <row r="30" ht="41.25" customHeight="1"/>
    <row r="31" ht="41.25" customHeight="1"/>
    <row r="32" ht="41.25" customHeight="1"/>
    <row r="33" ht="41.25" customHeight="1"/>
  </sheetData>
  <sheetProtection/>
  <mergeCells count="20">
    <mergeCell ref="Z9:AB9"/>
    <mergeCell ref="T14:V14"/>
    <mergeCell ref="W14:Y14"/>
    <mergeCell ref="Z14:AB14"/>
    <mergeCell ref="B4:D4"/>
    <mergeCell ref="E4:G4"/>
    <mergeCell ref="H4:J4"/>
    <mergeCell ref="B9:D9"/>
    <mergeCell ref="T9:V9"/>
    <mergeCell ref="W9:Y9"/>
    <mergeCell ref="E9:G9"/>
    <mergeCell ref="H9:J9"/>
    <mergeCell ref="A1:AI1"/>
    <mergeCell ref="A2:AI2"/>
    <mergeCell ref="B14:D14"/>
    <mergeCell ref="E14:G14"/>
    <mergeCell ref="H14:J14"/>
    <mergeCell ref="T4:V4"/>
    <mergeCell ref="W4:Y4"/>
    <mergeCell ref="Z4:AB4"/>
  </mergeCells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7"/>
  <sheetViews>
    <sheetView zoomScale="50" zoomScaleNormal="50" zoomScalePageLayoutView="0" workbookViewId="0" topLeftCell="A1">
      <selection activeCell="U19" sqref="U19:Z20"/>
    </sheetView>
  </sheetViews>
  <sheetFormatPr defaultColWidth="9.140625" defaultRowHeight="15"/>
  <cols>
    <col min="1" max="2" width="10.57421875" style="10" customWidth="1"/>
    <col min="3" max="4" width="2.00390625" style="10" customWidth="1"/>
    <col min="5" max="6" width="10.57421875" style="10" customWidth="1"/>
    <col min="7" max="8" width="2.00390625" style="10" customWidth="1"/>
    <col min="9" max="10" width="10.57421875" style="10" customWidth="1"/>
    <col min="11" max="12" width="1.57421875" style="10" customWidth="1"/>
    <col min="13" max="14" width="10.57421875" style="10" customWidth="1"/>
    <col min="15" max="16" width="2.00390625" style="10" customWidth="1"/>
    <col min="17" max="18" width="10.57421875" style="10" customWidth="1"/>
    <col min="19" max="20" width="2.00390625" style="10" customWidth="1"/>
    <col min="21" max="22" width="10.57421875" style="10" customWidth="1"/>
    <col min="23" max="24" width="1.7109375" style="10" customWidth="1"/>
    <col min="25" max="26" width="10.7109375" style="10" customWidth="1"/>
    <col min="27" max="28" width="2.00390625" style="10" customWidth="1"/>
    <col min="29" max="30" width="10.7109375" style="10" customWidth="1"/>
    <col min="31" max="32" width="2.00390625" style="10" customWidth="1"/>
    <col min="33" max="34" width="10.7109375" style="10" customWidth="1"/>
    <col min="35" max="36" width="2.00390625" style="10" customWidth="1"/>
    <col min="37" max="38" width="10.7109375" style="10" customWidth="1"/>
    <col min="39" max="40" width="2.00390625" style="10" customWidth="1"/>
    <col min="41" max="42" width="10.7109375" style="10" customWidth="1"/>
    <col min="43" max="44" width="2.00390625" style="10" customWidth="1"/>
    <col min="45" max="46" width="10.7109375" style="10" customWidth="1"/>
    <col min="47" max="16384" width="9.00390625" style="10" customWidth="1"/>
  </cols>
  <sheetData>
    <row r="1" spans="1:46" ht="48.7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</row>
    <row r="2" spans="1:34" ht="28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72" t="s">
        <v>21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26" ht="4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73" t="s">
        <v>22</v>
      </c>
      <c r="V3" s="73"/>
      <c r="W3" s="73"/>
      <c r="X3" s="73"/>
      <c r="Y3" s="73"/>
      <c r="Z3" s="73"/>
    </row>
    <row r="4" spans="1:34" ht="39.7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73" t="s">
        <v>165</v>
      </c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5"/>
    </row>
    <row r="5" spans="23:24" ht="29.25" customHeight="1">
      <c r="W5" s="207"/>
      <c r="X5" s="16"/>
    </row>
    <row r="6" spans="1:24" ht="29.25" customHeight="1" thickBot="1">
      <c r="A6" s="12"/>
      <c r="B6" s="13"/>
      <c r="C6" s="13"/>
      <c r="D6" s="13"/>
      <c r="E6" s="13"/>
      <c r="F6" s="14"/>
      <c r="G6" s="14"/>
      <c r="H6" s="15"/>
      <c r="I6" s="15"/>
      <c r="J6" s="15"/>
      <c r="K6" s="15"/>
      <c r="L6" s="217"/>
      <c r="M6" s="217"/>
      <c r="N6" s="217"/>
      <c r="O6" s="217"/>
      <c r="P6" s="218"/>
      <c r="Q6" s="219"/>
      <c r="R6" s="220"/>
      <c r="S6" s="220"/>
      <c r="T6" s="220"/>
      <c r="U6" s="220"/>
      <c r="V6" s="221"/>
      <c r="W6" s="222"/>
      <c r="X6" s="200"/>
    </row>
    <row r="7" spans="8:37" s="16" customFormat="1" ht="29.25" customHeight="1" thickTop="1">
      <c r="H7" s="17"/>
      <c r="I7" s="17"/>
      <c r="J7" s="198">
        <v>11</v>
      </c>
      <c r="K7" s="206"/>
      <c r="L7" s="17"/>
      <c r="M7" s="17"/>
      <c r="N7" s="17"/>
      <c r="O7" s="17"/>
      <c r="V7" s="197" t="s">
        <v>23</v>
      </c>
      <c r="W7" s="197"/>
      <c r="X7" s="70"/>
      <c r="Y7" s="70"/>
      <c r="Z7" s="19"/>
      <c r="AA7" s="19"/>
      <c r="AB7" s="19"/>
      <c r="AC7" s="19"/>
      <c r="AD7" s="19"/>
      <c r="AE7" s="19"/>
      <c r="AF7" s="19"/>
      <c r="AG7" s="19"/>
      <c r="AH7" s="19"/>
      <c r="AI7" s="212"/>
      <c r="AJ7" s="199">
        <v>9</v>
      </c>
      <c r="AK7" s="199"/>
    </row>
    <row r="8" spans="6:35" s="20" customFormat="1" ht="29.25" customHeight="1" thickBot="1">
      <c r="F8" s="215"/>
      <c r="G8" s="215"/>
      <c r="H8" s="215"/>
      <c r="I8" s="215"/>
      <c r="J8" s="215"/>
      <c r="K8" s="216"/>
      <c r="L8" s="3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15"/>
      <c r="AE8" s="215"/>
      <c r="AF8" s="215"/>
      <c r="AG8" s="215"/>
      <c r="AH8" s="215"/>
      <c r="AI8" s="216"/>
    </row>
    <row r="9" spans="5:42" s="20" customFormat="1" ht="29.25" customHeight="1" thickTop="1">
      <c r="E9" s="203">
        <v>9</v>
      </c>
      <c r="F9" s="22"/>
      <c r="G9" s="22"/>
      <c r="H9" s="22"/>
      <c r="I9" s="22"/>
      <c r="J9" s="197" t="s">
        <v>24</v>
      </c>
      <c r="K9" s="197"/>
      <c r="L9" s="70"/>
      <c r="M9" s="70"/>
      <c r="N9" s="25"/>
      <c r="O9" s="25"/>
      <c r="P9" s="25"/>
      <c r="Q9" s="209"/>
      <c r="R9" s="27">
        <v>7</v>
      </c>
      <c r="AC9" s="203">
        <v>9</v>
      </c>
      <c r="AD9" s="22"/>
      <c r="AE9" s="22"/>
      <c r="AF9" s="22"/>
      <c r="AG9" s="22"/>
      <c r="AH9" s="197" t="s">
        <v>25</v>
      </c>
      <c r="AI9" s="197"/>
      <c r="AJ9" s="70"/>
      <c r="AK9" s="70"/>
      <c r="AL9" s="25"/>
      <c r="AM9" s="25"/>
      <c r="AN9" s="25"/>
      <c r="AO9" s="209"/>
      <c r="AP9" s="27">
        <v>8</v>
      </c>
    </row>
    <row r="10" spans="2:45" s="20" customFormat="1" ht="29.25" customHeight="1" thickBot="1">
      <c r="B10" s="215"/>
      <c r="C10" s="215"/>
      <c r="D10" s="215"/>
      <c r="E10" s="21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03"/>
      <c r="R10" s="215"/>
      <c r="S10" s="215"/>
      <c r="T10" s="215"/>
      <c r="U10" s="215"/>
      <c r="Z10" s="215"/>
      <c r="AA10" s="215"/>
      <c r="AB10" s="215"/>
      <c r="AC10" s="21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03"/>
      <c r="AP10" s="215"/>
      <c r="AQ10" s="215"/>
      <c r="AR10" s="215"/>
      <c r="AS10" s="215"/>
    </row>
    <row r="11" spans="1:46" s="20" customFormat="1" ht="29.25" customHeight="1" thickTop="1">
      <c r="A11" s="204">
        <v>12</v>
      </c>
      <c r="B11" s="22"/>
      <c r="C11" s="22"/>
      <c r="D11" s="22"/>
      <c r="E11" s="197" t="s">
        <v>26</v>
      </c>
      <c r="F11" s="70"/>
      <c r="G11" s="26"/>
      <c r="H11" s="80">
        <v>6</v>
      </c>
      <c r="I11" s="81"/>
      <c r="N11" s="68">
        <v>5</v>
      </c>
      <c r="O11" s="69"/>
      <c r="P11" s="24"/>
      <c r="Q11" s="70" t="s">
        <v>27</v>
      </c>
      <c r="R11" s="197"/>
      <c r="S11" s="22"/>
      <c r="T11" s="22"/>
      <c r="U11" s="203"/>
      <c r="V11" s="27">
        <v>7</v>
      </c>
      <c r="Y11" s="204">
        <v>13</v>
      </c>
      <c r="Z11" s="22"/>
      <c r="AA11" s="22"/>
      <c r="AB11" s="22"/>
      <c r="AC11" s="197" t="s">
        <v>28</v>
      </c>
      <c r="AD11" s="70"/>
      <c r="AE11" s="209"/>
      <c r="AF11" s="199">
        <v>6</v>
      </c>
      <c r="AG11" s="81"/>
      <c r="AL11" s="198">
        <v>7</v>
      </c>
      <c r="AM11" s="206"/>
      <c r="AN11" s="25"/>
      <c r="AO11" s="70" t="s">
        <v>29</v>
      </c>
      <c r="AP11" s="197"/>
      <c r="AQ11" s="22"/>
      <c r="AR11" s="22"/>
      <c r="AS11" s="203"/>
      <c r="AT11" s="27">
        <v>14</v>
      </c>
    </row>
    <row r="12" spans="1:46" s="20" customFormat="1" ht="29.25" customHeight="1" thickBot="1">
      <c r="A12" s="203"/>
      <c r="B12" s="22"/>
      <c r="C12" s="29"/>
      <c r="D12" s="29"/>
      <c r="E12" s="29"/>
      <c r="F12" s="223"/>
      <c r="G12" s="224"/>
      <c r="H12" s="31"/>
      <c r="I12" s="31"/>
      <c r="J12" s="22"/>
      <c r="K12" s="29"/>
      <c r="L12" s="29"/>
      <c r="M12" s="29"/>
      <c r="N12" s="30"/>
      <c r="O12" s="30"/>
      <c r="P12" s="225"/>
      <c r="Q12" s="215"/>
      <c r="R12" s="22"/>
      <c r="S12" s="29"/>
      <c r="T12" s="29"/>
      <c r="U12" s="210"/>
      <c r="V12" s="29"/>
      <c r="Y12" s="203"/>
      <c r="Z12" s="22"/>
      <c r="AA12" s="29"/>
      <c r="AB12" s="29"/>
      <c r="AC12" s="29"/>
      <c r="AD12" s="30"/>
      <c r="AE12" s="211"/>
      <c r="AF12" s="215"/>
      <c r="AG12" s="215"/>
      <c r="AH12" s="22"/>
      <c r="AI12" s="29"/>
      <c r="AJ12" s="29"/>
      <c r="AK12" s="29"/>
      <c r="AL12" s="30"/>
      <c r="AM12" s="211"/>
      <c r="AN12" s="215"/>
      <c r="AO12" s="215"/>
      <c r="AP12" s="22"/>
      <c r="AQ12" s="29"/>
      <c r="AR12" s="29"/>
      <c r="AS12" s="210"/>
      <c r="AT12" s="29"/>
    </row>
    <row r="13" spans="1:46" s="20" customFormat="1" ht="29.25" customHeight="1" thickTop="1">
      <c r="A13" s="205"/>
      <c r="B13" s="29"/>
      <c r="C13" s="29"/>
      <c r="D13" s="29"/>
      <c r="E13" s="202">
        <v>11</v>
      </c>
      <c r="F13" s="213" t="s">
        <v>30</v>
      </c>
      <c r="G13" s="213"/>
      <c r="H13" s="78"/>
      <c r="I13" s="79"/>
      <c r="J13" s="34">
        <v>3</v>
      </c>
      <c r="K13" s="29"/>
      <c r="L13" s="29"/>
      <c r="M13" s="33">
        <v>6</v>
      </c>
      <c r="N13" s="77" t="s">
        <v>31</v>
      </c>
      <c r="O13" s="78"/>
      <c r="P13" s="213"/>
      <c r="Q13" s="214"/>
      <c r="R13" s="201">
        <v>7</v>
      </c>
      <c r="S13" s="29"/>
      <c r="T13" s="29"/>
      <c r="U13" s="210"/>
      <c r="V13" s="35"/>
      <c r="Y13" s="205"/>
      <c r="Z13" s="29"/>
      <c r="AA13" s="29"/>
      <c r="AB13" s="29"/>
      <c r="AC13" s="33">
        <v>7</v>
      </c>
      <c r="AD13" s="77" t="s">
        <v>32</v>
      </c>
      <c r="AE13" s="78"/>
      <c r="AF13" s="213"/>
      <c r="AG13" s="214"/>
      <c r="AH13" s="201">
        <v>11</v>
      </c>
      <c r="AI13" s="29"/>
      <c r="AJ13" s="29"/>
      <c r="AK13" s="33">
        <v>9</v>
      </c>
      <c r="AL13" s="77" t="s">
        <v>33</v>
      </c>
      <c r="AM13" s="78"/>
      <c r="AN13" s="213"/>
      <c r="AO13" s="214"/>
      <c r="AP13" s="201">
        <v>10</v>
      </c>
      <c r="AQ13" s="29"/>
      <c r="AR13" s="29"/>
      <c r="AS13" s="210"/>
      <c r="AT13" s="35"/>
    </row>
    <row r="14" spans="1:46" s="36" customFormat="1" ht="29.25" customHeight="1" thickBot="1">
      <c r="A14" s="203"/>
      <c r="B14" s="22"/>
      <c r="C14" s="22"/>
      <c r="D14" s="22"/>
      <c r="E14" s="203"/>
      <c r="F14" s="22"/>
      <c r="G14" s="22"/>
      <c r="I14" s="23"/>
      <c r="J14" s="22"/>
      <c r="K14" s="22"/>
      <c r="L14" s="22"/>
      <c r="M14" s="23"/>
      <c r="N14" s="22"/>
      <c r="O14" s="22"/>
      <c r="P14" s="208"/>
      <c r="Q14" s="203"/>
      <c r="R14" s="22"/>
      <c r="S14" s="22"/>
      <c r="T14" s="22"/>
      <c r="U14" s="203"/>
      <c r="V14" s="22"/>
      <c r="Y14" s="203"/>
      <c r="Z14" s="22"/>
      <c r="AA14" s="22"/>
      <c r="AB14" s="22"/>
      <c r="AC14" s="23"/>
      <c r="AD14" s="22"/>
      <c r="AE14" s="22"/>
      <c r="AF14" s="208"/>
      <c r="AG14" s="203"/>
      <c r="AH14" s="22"/>
      <c r="AI14" s="22"/>
      <c r="AJ14" s="22"/>
      <c r="AK14" s="23"/>
      <c r="AL14" s="22"/>
      <c r="AM14" s="22"/>
      <c r="AN14" s="208"/>
      <c r="AO14" s="203"/>
      <c r="AP14" s="22"/>
      <c r="AQ14" s="22"/>
      <c r="AR14" s="22"/>
      <c r="AS14" s="203"/>
      <c r="AT14" s="22"/>
    </row>
    <row r="15" spans="1:46" s="39" customFormat="1" ht="21.75" customHeight="1">
      <c r="A15" s="82" t="s">
        <v>34</v>
      </c>
      <c r="B15" s="83"/>
      <c r="C15" s="37"/>
      <c r="D15" s="37"/>
      <c r="E15" s="82" t="s">
        <v>35</v>
      </c>
      <c r="F15" s="83"/>
      <c r="G15" s="38"/>
      <c r="I15" s="82" t="s">
        <v>36</v>
      </c>
      <c r="J15" s="83"/>
      <c r="K15" s="37"/>
      <c r="L15" s="37"/>
      <c r="M15" s="82" t="s">
        <v>37</v>
      </c>
      <c r="N15" s="83"/>
      <c r="O15" s="38"/>
      <c r="Q15" s="82" t="s">
        <v>38</v>
      </c>
      <c r="R15" s="83"/>
      <c r="S15" s="37"/>
      <c r="T15" s="37"/>
      <c r="U15" s="82" t="s">
        <v>39</v>
      </c>
      <c r="V15" s="83"/>
      <c r="Y15" s="82" t="s">
        <v>40</v>
      </c>
      <c r="Z15" s="83"/>
      <c r="AA15" s="37"/>
      <c r="AB15" s="37"/>
      <c r="AC15" s="82" t="s">
        <v>41</v>
      </c>
      <c r="AD15" s="83"/>
      <c r="AE15" s="38"/>
      <c r="AG15" s="82" t="s">
        <v>42</v>
      </c>
      <c r="AH15" s="83"/>
      <c r="AI15" s="37"/>
      <c r="AJ15" s="37"/>
      <c r="AK15" s="82" t="s">
        <v>43</v>
      </c>
      <c r="AL15" s="83"/>
      <c r="AM15" s="38"/>
      <c r="AO15" s="82" t="s">
        <v>44</v>
      </c>
      <c r="AP15" s="83"/>
      <c r="AQ15" s="37"/>
      <c r="AR15" s="37"/>
      <c r="AS15" s="82" t="s">
        <v>45</v>
      </c>
      <c r="AT15" s="83"/>
    </row>
    <row r="16" spans="1:46" s="169" customFormat="1" ht="63.75" customHeight="1" thickBot="1">
      <c r="A16" s="165" t="s">
        <v>202</v>
      </c>
      <c r="B16" s="166"/>
      <c r="C16" s="167"/>
      <c r="D16" s="167"/>
      <c r="E16" s="165" t="s">
        <v>204</v>
      </c>
      <c r="F16" s="166"/>
      <c r="G16" s="168"/>
      <c r="I16" s="165" t="s">
        <v>222</v>
      </c>
      <c r="J16" s="166"/>
      <c r="K16" s="167"/>
      <c r="L16" s="167"/>
      <c r="M16" s="165" t="s">
        <v>209</v>
      </c>
      <c r="N16" s="166"/>
      <c r="O16" s="168"/>
      <c r="Q16" s="165" t="s">
        <v>217</v>
      </c>
      <c r="R16" s="166"/>
      <c r="S16" s="167"/>
      <c r="T16" s="167"/>
      <c r="U16" s="165" t="s">
        <v>207</v>
      </c>
      <c r="V16" s="166"/>
      <c r="Y16" s="165" t="s">
        <v>218</v>
      </c>
      <c r="Z16" s="166"/>
      <c r="AA16" s="167"/>
      <c r="AB16" s="167"/>
      <c r="AC16" s="165" t="s">
        <v>220</v>
      </c>
      <c r="AD16" s="166"/>
      <c r="AE16" s="168"/>
      <c r="AG16" s="165" t="s">
        <v>203</v>
      </c>
      <c r="AH16" s="166"/>
      <c r="AI16" s="167"/>
      <c r="AJ16" s="167"/>
      <c r="AK16" s="165" t="s">
        <v>214</v>
      </c>
      <c r="AL16" s="166"/>
      <c r="AM16" s="168"/>
      <c r="AO16" s="165" t="s">
        <v>206</v>
      </c>
      <c r="AP16" s="166"/>
      <c r="AQ16" s="167"/>
      <c r="AR16" s="167"/>
      <c r="AS16" s="165" t="s">
        <v>201</v>
      </c>
      <c r="AT16" s="166"/>
    </row>
    <row r="17" spans="1:46" ht="31.5" customHeight="1">
      <c r="A17" s="41"/>
      <c r="B17" s="41"/>
      <c r="C17" s="40"/>
      <c r="D17" s="40"/>
      <c r="E17" s="41"/>
      <c r="F17" s="41"/>
      <c r="G17" s="41"/>
      <c r="I17" s="41"/>
      <c r="J17" s="41"/>
      <c r="K17" s="40"/>
      <c r="L17" s="40"/>
      <c r="M17" s="41"/>
      <c r="N17" s="41"/>
      <c r="O17" s="41"/>
      <c r="Q17" s="41"/>
      <c r="R17" s="41"/>
      <c r="S17" s="40"/>
      <c r="T17" s="40"/>
      <c r="U17" s="41"/>
      <c r="V17" s="41"/>
      <c r="Y17" s="41"/>
      <c r="Z17" s="41"/>
      <c r="AA17" s="40"/>
      <c r="AB17" s="40"/>
      <c r="AC17" s="41"/>
      <c r="AD17" s="41"/>
      <c r="AE17" s="41"/>
      <c r="AG17" s="41"/>
      <c r="AH17" s="41"/>
      <c r="AI17" s="40"/>
      <c r="AJ17" s="40"/>
      <c r="AK17" s="41"/>
      <c r="AL17" s="41"/>
      <c r="AM17" s="41"/>
      <c r="AO17" s="41"/>
      <c r="AP17" s="41"/>
      <c r="AQ17" s="40"/>
      <c r="AR17" s="40"/>
      <c r="AS17" s="41"/>
      <c r="AT17" s="41"/>
    </row>
    <row r="18" spans="9:46" ht="34.5" customHeight="1" thickBot="1">
      <c r="I18" s="41"/>
      <c r="J18" s="41"/>
      <c r="K18" s="40"/>
      <c r="L18" s="40"/>
      <c r="M18" s="41"/>
      <c r="N18" s="41"/>
      <c r="O18" s="41"/>
      <c r="Q18" s="41"/>
      <c r="R18" s="41"/>
      <c r="S18" s="40"/>
      <c r="T18" s="40"/>
      <c r="U18" s="84" t="s">
        <v>46</v>
      </c>
      <c r="V18" s="84"/>
      <c r="W18" s="84"/>
      <c r="X18" s="84"/>
      <c r="Y18" s="84"/>
      <c r="Z18" s="84"/>
      <c r="AA18" s="40"/>
      <c r="AB18" s="40"/>
      <c r="AC18" s="41"/>
      <c r="AD18" s="41"/>
      <c r="AG18" s="41"/>
      <c r="AH18" s="41"/>
      <c r="AI18" s="40"/>
      <c r="AJ18" s="40"/>
      <c r="AK18" s="41"/>
      <c r="AL18" s="41"/>
      <c r="AM18" s="41"/>
      <c r="AO18" s="41"/>
      <c r="AP18" s="41"/>
      <c r="AQ18" s="40"/>
      <c r="AR18" s="40"/>
      <c r="AS18" s="41"/>
      <c r="AT18" s="41"/>
    </row>
    <row r="19" spans="9:30" ht="17.25">
      <c r="I19" s="41"/>
      <c r="J19" s="41"/>
      <c r="K19" s="40"/>
      <c r="L19" s="40"/>
      <c r="M19" s="41"/>
      <c r="N19" s="41"/>
      <c r="O19" s="41"/>
      <c r="Q19" s="41"/>
      <c r="R19" s="41"/>
      <c r="S19" s="40"/>
      <c r="T19" s="40"/>
      <c r="U19" s="87" t="s">
        <v>203</v>
      </c>
      <c r="V19" s="88"/>
      <c r="W19" s="88"/>
      <c r="X19" s="88"/>
      <c r="Y19" s="88"/>
      <c r="Z19" s="188"/>
      <c r="AA19" s="40"/>
      <c r="AB19" s="40"/>
      <c r="AC19" s="41"/>
      <c r="AD19" s="41"/>
    </row>
    <row r="20" spans="10:37" ht="24.75" thickBot="1">
      <c r="J20" s="85" t="s">
        <v>47</v>
      </c>
      <c r="K20" s="85"/>
      <c r="L20" s="85"/>
      <c r="M20" s="85"/>
      <c r="U20" s="189"/>
      <c r="V20" s="190"/>
      <c r="W20" s="190"/>
      <c r="X20" s="190"/>
      <c r="Y20" s="190"/>
      <c r="Z20" s="191"/>
      <c r="AH20" s="85" t="s">
        <v>48</v>
      </c>
      <c r="AI20" s="85"/>
      <c r="AJ20" s="85"/>
      <c r="AK20" s="85"/>
    </row>
    <row r="21" spans="10:37" ht="29.25" customHeight="1" thickBot="1">
      <c r="J21" s="182" t="s">
        <v>207</v>
      </c>
      <c r="K21" s="183"/>
      <c r="L21" s="183"/>
      <c r="M21" s="184"/>
      <c r="W21" s="207"/>
      <c r="X21" s="218"/>
      <c r="Y21" s="218"/>
      <c r="Z21" s="218"/>
      <c r="AA21" s="218"/>
      <c r="AH21" s="182" t="s">
        <v>206</v>
      </c>
      <c r="AI21" s="192"/>
      <c r="AJ21" s="192"/>
      <c r="AK21" s="193"/>
    </row>
    <row r="22" spans="9:38" ht="29.25" customHeight="1" thickBot="1" thickTop="1">
      <c r="I22" s="12"/>
      <c r="J22" s="185"/>
      <c r="K22" s="186"/>
      <c r="L22" s="186"/>
      <c r="M22" s="187"/>
      <c r="N22" s="14"/>
      <c r="O22" s="14"/>
      <c r="R22" s="229">
        <v>7</v>
      </c>
      <c r="S22" s="230"/>
      <c r="T22" s="19"/>
      <c r="U22" s="19"/>
      <c r="V22" s="70" t="s">
        <v>49</v>
      </c>
      <c r="W22" s="70"/>
      <c r="X22" s="197"/>
      <c r="Y22" s="197"/>
      <c r="Z22" s="16"/>
      <c r="AA22" s="207"/>
      <c r="AB22" s="199">
        <v>14</v>
      </c>
      <c r="AC22" s="81"/>
      <c r="AG22" s="12"/>
      <c r="AH22" s="194"/>
      <c r="AI22" s="195"/>
      <c r="AJ22" s="195"/>
      <c r="AK22" s="196"/>
      <c r="AL22" s="14"/>
    </row>
    <row r="23" spans="9:38" ht="29.25" customHeight="1" thickBot="1">
      <c r="I23" s="42"/>
      <c r="J23" s="221"/>
      <c r="K23" s="231"/>
      <c r="L23" s="44"/>
      <c r="M23" s="44"/>
      <c r="N23" s="45"/>
      <c r="O23" s="45"/>
      <c r="R23" s="218"/>
      <c r="S23" s="222"/>
      <c r="T23" s="16"/>
      <c r="U23" s="16"/>
      <c r="V23" s="16"/>
      <c r="W23" s="45"/>
      <c r="X23" s="16"/>
      <c r="Y23" s="16"/>
      <c r="Z23" s="218"/>
      <c r="AA23" s="222"/>
      <c r="AG23" s="28"/>
      <c r="AH23" s="43"/>
      <c r="AI23" s="228"/>
      <c r="AJ23" s="232"/>
      <c r="AK23" s="232"/>
      <c r="AL23" s="45"/>
    </row>
    <row r="24" spans="9:38" ht="29.25" customHeight="1" thickTop="1">
      <c r="I24" s="226">
        <v>11</v>
      </c>
      <c r="J24" s="213" t="s">
        <v>50</v>
      </c>
      <c r="K24" s="213"/>
      <c r="L24" s="78"/>
      <c r="M24" s="79"/>
      <c r="N24" s="47">
        <v>7</v>
      </c>
      <c r="O24" s="48"/>
      <c r="Q24" s="202">
        <v>8</v>
      </c>
      <c r="R24" s="213" t="s">
        <v>51</v>
      </c>
      <c r="S24" s="213"/>
      <c r="T24" s="78"/>
      <c r="U24" s="79"/>
      <c r="V24" s="34">
        <v>7</v>
      </c>
      <c r="W24" s="29"/>
      <c r="X24" s="29"/>
      <c r="Y24" s="202">
        <v>8</v>
      </c>
      <c r="Z24" s="213" t="s">
        <v>52</v>
      </c>
      <c r="AA24" s="213"/>
      <c r="AB24" s="78"/>
      <c r="AC24" s="79"/>
      <c r="AD24" s="34">
        <v>7</v>
      </c>
      <c r="AG24" s="46">
        <v>8</v>
      </c>
      <c r="AH24" s="77" t="s">
        <v>53</v>
      </c>
      <c r="AI24" s="78"/>
      <c r="AJ24" s="213"/>
      <c r="AK24" s="214"/>
      <c r="AL24" s="47">
        <v>12</v>
      </c>
    </row>
    <row r="25" spans="9:38" ht="29.25" customHeight="1" thickBot="1">
      <c r="I25" s="227"/>
      <c r="J25" s="14"/>
      <c r="K25" s="14"/>
      <c r="L25" s="14"/>
      <c r="M25" s="49"/>
      <c r="N25" s="14"/>
      <c r="O25" s="14"/>
      <c r="P25" s="39"/>
      <c r="Q25" s="227"/>
      <c r="R25" s="14"/>
      <c r="S25" s="14"/>
      <c r="T25" s="39"/>
      <c r="U25" s="49"/>
      <c r="V25" s="14"/>
      <c r="W25" s="14"/>
      <c r="X25" s="14"/>
      <c r="Y25" s="227"/>
      <c r="Z25" s="14"/>
      <c r="AA25" s="14"/>
      <c r="AB25" s="39"/>
      <c r="AC25" s="49"/>
      <c r="AD25" s="14"/>
      <c r="AG25" s="49"/>
      <c r="AH25" s="14"/>
      <c r="AI25" s="14"/>
      <c r="AJ25" s="14"/>
      <c r="AK25" s="227"/>
      <c r="AL25" s="14"/>
    </row>
    <row r="26" spans="9:38" s="39" customFormat="1" ht="21.75" customHeight="1">
      <c r="I26" s="82" t="s">
        <v>54</v>
      </c>
      <c r="J26" s="83"/>
      <c r="K26" s="37"/>
      <c r="L26" s="37"/>
      <c r="M26" s="82" t="s">
        <v>55</v>
      </c>
      <c r="N26" s="83"/>
      <c r="O26" s="38"/>
      <c r="Q26" s="82" t="s">
        <v>56</v>
      </c>
      <c r="R26" s="83"/>
      <c r="S26" s="38"/>
      <c r="U26" s="82" t="s">
        <v>57</v>
      </c>
      <c r="V26" s="83"/>
      <c r="W26" s="37"/>
      <c r="X26" s="37"/>
      <c r="Y26" s="82" t="s">
        <v>58</v>
      </c>
      <c r="Z26" s="83"/>
      <c r="AA26" s="38"/>
      <c r="AC26" s="82" t="s">
        <v>59</v>
      </c>
      <c r="AD26" s="83"/>
      <c r="AG26" s="82" t="s">
        <v>60</v>
      </c>
      <c r="AH26" s="83"/>
      <c r="AI26" s="37"/>
      <c r="AJ26" s="37"/>
      <c r="AK26" s="82" t="s">
        <v>61</v>
      </c>
      <c r="AL26" s="83"/>
    </row>
    <row r="27" spans="9:38" ht="63.75" customHeight="1" thickBot="1">
      <c r="I27" s="165" t="s">
        <v>207</v>
      </c>
      <c r="J27" s="166"/>
      <c r="K27" s="40"/>
      <c r="L27" s="40"/>
      <c r="M27" s="165" t="s">
        <v>201</v>
      </c>
      <c r="N27" s="166"/>
      <c r="O27" s="41"/>
      <c r="Q27" s="165" t="s">
        <v>204</v>
      </c>
      <c r="R27" s="166"/>
      <c r="S27" s="41"/>
      <c r="U27" s="165" t="s">
        <v>217</v>
      </c>
      <c r="V27" s="166"/>
      <c r="W27" s="40"/>
      <c r="X27" s="40"/>
      <c r="Y27" s="165" t="s">
        <v>203</v>
      </c>
      <c r="Z27" s="166"/>
      <c r="AA27" s="41"/>
      <c r="AC27" s="165" t="s">
        <v>206</v>
      </c>
      <c r="AD27" s="166"/>
      <c r="AG27" s="165" t="s">
        <v>217</v>
      </c>
      <c r="AH27" s="166"/>
      <c r="AI27" s="40"/>
      <c r="AJ27" s="40"/>
      <c r="AK27" s="165" t="s">
        <v>206</v>
      </c>
      <c r="AL27" s="166"/>
    </row>
    <row r="28" ht="62.25" customHeight="1"/>
    <row r="29" spans="17:38" ht="34.5" customHeight="1" thickBot="1">
      <c r="Q29" s="41"/>
      <c r="R29" s="41"/>
      <c r="S29" s="40"/>
      <c r="T29" s="40"/>
      <c r="U29" s="84" t="s">
        <v>62</v>
      </c>
      <c r="V29" s="84"/>
      <c r="W29" s="84"/>
      <c r="X29" s="84"/>
      <c r="Y29" s="84"/>
      <c r="Z29" s="84"/>
      <c r="AA29" s="40"/>
      <c r="AB29" s="40"/>
      <c r="AC29" s="41"/>
      <c r="AD29" s="41"/>
      <c r="AG29" s="41"/>
      <c r="AH29" s="41"/>
      <c r="AI29" s="40"/>
      <c r="AJ29" s="40"/>
      <c r="AK29" s="41"/>
      <c r="AL29" s="41"/>
    </row>
    <row r="30" spans="17:30" ht="17.25" customHeight="1">
      <c r="Q30" s="41"/>
      <c r="R30" s="41"/>
      <c r="S30" s="40"/>
      <c r="T30" s="40"/>
      <c r="U30" s="87" t="s">
        <v>214</v>
      </c>
      <c r="V30" s="88"/>
      <c r="W30" s="88"/>
      <c r="X30" s="88"/>
      <c r="Y30" s="88"/>
      <c r="Z30" s="188"/>
      <c r="AA30" s="40"/>
      <c r="AB30" s="40"/>
      <c r="AC30" s="41"/>
      <c r="AD30" s="41"/>
    </row>
    <row r="31" spans="21:37" ht="29.25" customHeight="1" thickBot="1">
      <c r="U31" s="189"/>
      <c r="V31" s="190"/>
      <c r="W31" s="190"/>
      <c r="X31" s="190"/>
      <c r="Y31" s="190"/>
      <c r="Z31" s="191"/>
      <c r="AH31" s="85" t="s">
        <v>63</v>
      </c>
      <c r="AI31" s="85"/>
      <c r="AJ31" s="85"/>
      <c r="AK31" s="85"/>
    </row>
    <row r="32" spans="23:37" ht="29.25" customHeight="1" thickBot="1">
      <c r="W32" s="207"/>
      <c r="X32" s="218"/>
      <c r="Y32" s="218"/>
      <c r="Z32" s="218"/>
      <c r="AA32" s="218"/>
      <c r="AH32" s="182" t="s">
        <v>222</v>
      </c>
      <c r="AI32" s="192"/>
      <c r="AJ32" s="192"/>
      <c r="AK32" s="193"/>
    </row>
    <row r="33" spans="18:38" ht="29.25" customHeight="1" thickBot="1" thickTop="1">
      <c r="R33" s="198">
        <v>9</v>
      </c>
      <c r="S33" s="206"/>
      <c r="T33" s="19"/>
      <c r="U33" s="19"/>
      <c r="V33" s="70" t="s">
        <v>64</v>
      </c>
      <c r="W33" s="70"/>
      <c r="X33" s="197"/>
      <c r="Y33" s="197"/>
      <c r="Z33" s="16"/>
      <c r="AA33" s="207"/>
      <c r="AB33" s="199">
        <v>10</v>
      </c>
      <c r="AC33" s="81"/>
      <c r="AG33" s="12"/>
      <c r="AH33" s="194"/>
      <c r="AI33" s="195"/>
      <c r="AJ33" s="195"/>
      <c r="AK33" s="196"/>
      <c r="AL33" s="14"/>
    </row>
    <row r="34" spans="18:38" ht="29.25" customHeight="1" thickBot="1">
      <c r="R34" s="16"/>
      <c r="S34" s="207"/>
      <c r="T34" s="218"/>
      <c r="U34" s="218"/>
      <c r="V34" s="16"/>
      <c r="W34" s="45"/>
      <c r="X34" s="16"/>
      <c r="Y34" s="16"/>
      <c r="Z34" s="16"/>
      <c r="AA34" s="207"/>
      <c r="AB34" s="218"/>
      <c r="AC34" s="218"/>
      <c r="AG34" s="28"/>
      <c r="AH34" s="221"/>
      <c r="AI34" s="231"/>
      <c r="AJ34" s="44"/>
      <c r="AK34" s="44"/>
      <c r="AL34" s="45"/>
    </row>
    <row r="35" spans="17:38" ht="29.25" customHeight="1" thickTop="1">
      <c r="Q35" s="33">
        <v>4</v>
      </c>
      <c r="R35" s="77" t="s">
        <v>65</v>
      </c>
      <c r="S35" s="78"/>
      <c r="T35" s="213"/>
      <c r="U35" s="214"/>
      <c r="V35" s="201">
        <v>9</v>
      </c>
      <c r="W35" s="29"/>
      <c r="X35" s="29"/>
      <c r="Y35" s="33">
        <v>7</v>
      </c>
      <c r="Z35" s="77" t="s">
        <v>66</v>
      </c>
      <c r="AA35" s="78"/>
      <c r="AB35" s="213"/>
      <c r="AC35" s="214"/>
      <c r="AD35" s="201">
        <v>8</v>
      </c>
      <c r="AG35" s="226">
        <v>8</v>
      </c>
      <c r="AH35" s="213" t="s">
        <v>67</v>
      </c>
      <c r="AI35" s="213"/>
      <c r="AJ35" s="78"/>
      <c r="AK35" s="79"/>
      <c r="AL35" s="47">
        <v>6</v>
      </c>
    </row>
    <row r="36" spans="17:38" ht="29.25" customHeight="1" thickBot="1">
      <c r="Q36" s="49"/>
      <c r="R36" s="14"/>
      <c r="S36" s="14"/>
      <c r="T36" s="233"/>
      <c r="U36" s="227"/>
      <c r="V36" s="14"/>
      <c r="W36" s="14"/>
      <c r="X36" s="14"/>
      <c r="Y36" s="49"/>
      <c r="Z36" s="14"/>
      <c r="AA36" s="14"/>
      <c r="AB36" s="233"/>
      <c r="AC36" s="227"/>
      <c r="AD36" s="14"/>
      <c r="AG36" s="227"/>
      <c r="AH36" s="14"/>
      <c r="AI36" s="14"/>
      <c r="AJ36" s="14"/>
      <c r="AK36" s="49"/>
      <c r="AL36" s="14"/>
    </row>
    <row r="37" spans="17:38" s="39" customFormat="1" ht="21" customHeight="1">
      <c r="Q37" s="82" t="s">
        <v>68</v>
      </c>
      <c r="R37" s="83"/>
      <c r="S37" s="38"/>
      <c r="U37" s="82" t="s">
        <v>69</v>
      </c>
      <c r="V37" s="83"/>
      <c r="W37" s="37"/>
      <c r="X37" s="37"/>
      <c r="Y37" s="82" t="s">
        <v>70</v>
      </c>
      <c r="Z37" s="83"/>
      <c r="AA37" s="38"/>
      <c r="AC37" s="82" t="s">
        <v>71</v>
      </c>
      <c r="AD37" s="83"/>
      <c r="AG37" s="82" t="s">
        <v>72</v>
      </c>
      <c r="AH37" s="83"/>
      <c r="AI37" s="37"/>
      <c r="AJ37" s="37"/>
      <c r="AK37" s="82" t="s">
        <v>73</v>
      </c>
      <c r="AL37" s="83"/>
    </row>
    <row r="38" spans="17:38" ht="63.75" customHeight="1" thickBot="1">
      <c r="Q38" s="165" t="s">
        <v>222</v>
      </c>
      <c r="R38" s="166"/>
      <c r="S38" s="41"/>
      <c r="U38" s="165" t="s">
        <v>209</v>
      </c>
      <c r="V38" s="166"/>
      <c r="W38" s="40"/>
      <c r="X38" s="40"/>
      <c r="Y38" s="165" t="s">
        <v>220</v>
      </c>
      <c r="Z38" s="166"/>
      <c r="AA38" s="41"/>
      <c r="AC38" s="165" t="s">
        <v>214</v>
      </c>
      <c r="AD38" s="166"/>
      <c r="AG38" s="165" t="s">
        <v>222</v>
      </c>
      <c r="AH38" s="166"/>
      <c r="AI38" s="40"/>
      <c r="AJ38" s="40"/>
      <c r="AK38" s="165" t="s">
        <v>220</v>
      </c>
      <c r="AL38" s="166"/>
    </row>
    <row r="40" spans="1:26" ht="29.25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86" t="s">
        <v>74</v>
      </c>
      <c r="V40" s="86"/>
      <c r="W40" s="86"/>
      <c r="X40" s="86"/>
      <c r="Y40" s="86"/>
      <c r="Z40" s="86"/>
    </row>
    <row r="41" spans="1:34" ht="40.5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74" t="s">
        <v>171</v>
      </c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</row>
    <row r="42" spans="23:24" ht="31.5" customHeight="1">
      <c r="W42" s="207"/>
      <c r="X42" s="16"/>
    </row>
    <row r="43" spans="1:35" ht="31.5" customHeight="1" thickBot="1">
      <c r="A43" s="12"/>
      <c r="B43" s="13"/>
      <c r="C43" s="13"/>
      <c r="D43" s="13"/>
      <c r="E43" s="13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6"/>
      <c r="Q43" s="12"/>
      <c r="R43" s="13"/>
      <c r="S43" s="13"/>
      <c r="T43" s="13"/>
      <c r="U43" s="13"/>
      <c r="V43" s="14"/>
      <c r="W43" s="207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</row>
    <row r="44" spans="1:46" ht="31.5" customHeight="1" thickTop="1">
      <c r="A44" s="16"/>
      <c r="B44" s="16"/>
      <c r="C44" s="16"/>
      <c r="D44" s="16"/>
      <c r="E44" s="16"/>
      <c r="F44" s="16"/>
      <c r="G44" s="16"/>
      <c r="H44" s="17"/>
      <c r="I44" s="17"/>
      <c r="J44" s="198">
        <v>7</v>
      </c>
      <c r="K44" s="206"/>
      <c r="L44" s="18"/>
      <c r="M44" s="18"/>
      <c r="N44" s="18"/>
      <c r="O44" s="18"/>
      <c r="P44" s="19"/>
      <c r="Q44" s="19"/>
      <c r="R44" s="19"/>
      <c r="S44" s="19"/>
      <c r="T44" s="19"/>
      <c r="U44" s="19"/>
      <c r="V44" s="70" t="s">
        <v>75</v>
      </c>
      <c r="W44" s="70"/>
      <c r="X44" s="197"/>
      <c r="Y44" s="197"/>
      <c r="Z44" s="16"/>
      <c r="AA44" s="16"/>
      <c r="AB44" s="16"/>
      <c r="AC44" s="16"/>
      <c r="AD44" s="16"/>
      <c r="AE44" s="16"/>
      <c r="AF44" s="16"/>
      <c r="AG44" s="16"/>
      <c r="AH44" s="16"/>
      <c r="AI44" s="207"/>
      <c r="AJ44" s="199">
        <v>9</v>
      </c>
      <c r="AK44" s="199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ht="31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2"/>
      <c r="K45" s="203"/>
      <c r="L45" s="215"/>
      <c r="M45" s="215"/>
      <c r="N45" s="215"/>
      <c r="O45" s="215"/>
      <c r="P45" s="215"/>
      <c r="Q45" s="215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15"/>
      <c r="AE45" s="215"/>
      <c r="AF45" s="215"/>
      <c r="AG45" s="215"/>
      <c r="AH45" s="215"/>
      <c r="AI45" s="216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ht="31.5" customHeight="1" thickTop="1">
      <c r="A46" s="20"/>
      <c r="B46" s="20"/>
      <c r="C46" s="20"/>
      <c r="D46" s="20"/>
      <c r="E46" s="203">
        <v>10</v>
      </c>
      <c r="F46" s="25"/>
      <c r="G46" s="25"/>
      <c r="H46" s="25"/>
      <c r="I46" s="25"/>
      <c r="J46" s="70" t="s">
        <v>76</v>
      </c>
      <c r="K46" s="70"/>
      <c r="L46" s="197"/>
      <c r="M46" s="197"/>
      <c r="N46" s="22"/>
      <c r="O46" s="22"/>
      <c r="P46" s="22"/>
      <c r="Q46" s="203"/>
      <c r="R46" s="27">
        <v>11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3">
        <v>9</v>
      </c>
      <c r="AD46" s="22"/>
      <c r="AE46" s="22"/>
      <c r="AF46" s="22"/>
      <c r="AG46" s="22"/>
      <c r="AH46" s="197" t="s">
        <v>77</v>
      </c>
      <c r="AI46" s="197"/>
      <c r="AJ46" s="70"/>
      <c r="AK46" s="70"/>
      <c r="AL46" s="25"/>
      <c r="AM46" s="209"/>
      <c r="AN46" s="199">
        <v>4</v>
      </c>
      <c r="AO46" s="199"/>
      <c r="AP46" s="22"/>
      <c r="AQ46" s="22"/>
      <c r="AR46" s="22"/>
      <c r="AS46" s="22"/>
      <c r="AT46" s="20"/>
    </row>
    <row r="47" spans="1:45" ht="31.5" customHeight="1" thickBot="1">
      <c r="A47" s="20"/>
      <c r="B47" s="215"/>
      <c r="C47" s="215"/>
      <c r="D47" s="215"/>
      <c r="E47" s="216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03"/>
      <c r="R47" s="20"/>
      <c r="S47" s="20"/>
      <c r="T47" s="20"/>
      <c r="U47" s="20"/>
      <c r="V47" s="20"/>
      <c r="W47" s="20"/>
      <c r="X47" s="20"/>
      <c r="Y47" s="20"/>
      <c r="Z47" s="215"/>
      <c r="AA47" s="215"/>
      <c r="AB47" s="215"/>
      <c r="AC47" s="216"/>
      <c r="AD47" s="22"/>
      <c r="AE47" s="22"/>
      <c r="AF47" s="22"/>
      <c r="AG47" s="22"/>
      <c r="AH47" s="22"/>
      <c r="AI47" s="22"/>
      <c r="AJ47" s="22"/>
      <c r="AK47" s="22"/>
      <c r="AL47" s="22"/>
      <c r="AM47" s="203"/>
      <c r="AN47" s="215"/>
      <c r="AO47" s="215"/>
      <c r="AP47" s="22"/>
      <c r="AQ47" s="22"/>
      <c r="AR47" s="22"/>
      <c r="AS47" s="16"/>
    </row>
    <row r="48" spans="1:45" ht="31.5" customHeight="1" thickTop="1">
      <c r="A48" s="204">
        <v>10</v>
      </c>
      <c r="B48" s="22"/>
      <c r="C48" s="22"/>
      <c r="D48" s="22"/>
      <c r="E48" s="197" t="s">
        <v>78</v>
      </c>
      <c r="F48" s="70"/>
      <c r="G48" s="26"/>
      <c r="H48" s="80">
        <v>3</v>
      </c>
      <c r="I48" s="81"/>
      <c r="J48" s="20"/>
      <c r="K48" s="20"/>
      <c r="L48" s="20"/>
      <c r="M48" s="20"/>
      <c r="N48" s="68">
        <v>7</v>
      </c>
      <c r="O48" s="69"/>
      <c r="P48" s="24"/>
      <c r="Q48" s="70" t="s">
        <v>79</v>
      </c>
      <c r="R48" s="70"/>
      <c r="S48" s="25"/>
      <c r="T48" s="25"/>
      <c r="U48" s="209"/>
      <c r="V48" s="27">
        <v>8</v>
      </c>
      <c r="W48" s="20"/>
      <c r="X48" s="20"/>
      <c r="Y48" s="204">
        <v>9</v>
      </c>
      <c r="Z48" s="22"/>
      <c r="AA48" s="22"/>
      <c r="AB48" s="22"/>
      <c r="AC48" s="197" t="s">
        <v>80</v>
      </c>
      <c r="AD48" s="70"/>
      <c r="AE48" s="209"/>
      <c r="AF48" s="199">
        <v>6</v>
      </c>
      <c r="AG48" s="81"/>
      <c r="AH48" s="20"/>
      <c r="AI48" s="20"/>
      <c r="AJ48" s="20"/>
      <c r="AK48" s="20">
        <v>7</v>
      </c>
      <c r="AL48" s="77" t="s">
        <v>81</v>
      </c>
      <c r="AM48" s="78"/>
      <c r="AN48" s="213"/>
      <c r="AO48" s="214"/>
      <c r="AP48" s="238">
        <v>8</v>
      </c>
      <c r="AQ48" s="22"/>
      <c r="AR48" s="22"/>
      <c r="AS48" s="16"/>
    </row>
    <row r="49" spans="1:44" ht="31.5" customHeight="1" thickBot="1">
      <c r="A49" s="203"/>
      <c r="B49" s="22"/>
      <c r="C49" s="29"/>
      <c r="D49" s="29"/>
      <c r="E49" s="29"/>
      <c r="F49" s="223"/>
      <c r="G49" s="224"/>
      <c r="H49" s="31"/>
      <c r="I49" s="31"/>
      <c r="J49" s="22"/>
      <c r="K49" s="29"/>
      <c r="L49" s="29"/>
      <c r="M49" s="29"/>
      <c r="N49" s="30"/>
      <c r="O49" s="30"/>
      <c r="P49" s="21"/>
      <c r="Q49" s="31"/>
      <c r="R49" s="22"/>
      <c r="S49" s="29"/>
      <c r="T49" s="29"/>
      <c r="U49" s="210"/>
      <c r="V49" s="29"/>
      <c r="W49" s="20"/>
      <c r="X49" s="20"/>
      <c r="Y49" s="203"/>
      <c r="Z49" s="22"/>
      <c r="AA49" s="29"/>
      <c r="AB49" s="29"/>
      <c r="AC49" s="29"/>
      <c r="AD49" s="223"/>
      <c r="AE49" s="239"/>
      <c r="AF49" s="31"/>
      <c r="AG49" s="31"/>
      <c r="AH49" s="22"/>
      <c r="AI49" s="29"/>
      <c r="AJ49" s="29"/>
      <c r="AK49" s="29"/>
      <c r="AL49" s="32"/>
      <c r="AM49" s="29"/>
      <c r="AN49" s="22"/>
      <c r="AO49" s="203"/>
      <c r="AP49" s="22"/>
      <c r="AQ49" s="29"/>
      <c r="AR49" s="29"/>
    </row>
    <row r="50" spans="1:44" ht="31.5" customHeight="1" thickTop="1">
      <c r="A50" s="205"/>
      <c r="B50" s="29"/>
      <c r="C50" s="29"/>
      <c r="D50" s="29"/>
      <c r="E50" s="202">
        <v>11</v>
      </c>
      <c r="F50" s="213" t="s">
        <v>82</v>
      </c>
      <c r="G50" s="213"/>
      <c r="H50" s="78"/>
      <c r="I50" s="79"/>
      <c r="J50" s="34">
        <v>10</v>
      </c>
      <c r="K50" s="29"/>
      <c r="L50" s="29"/>
      <c r="M50" s="202">
        <v>10</v>
      </c>
      <c r="N50" s="78" t="s">
        <v>83</v>
      </c>
      <c r="O50" s="78"/>
      <c r="P50" s="78"/>
      <c r="Q50" s="79"/>
      <c r="R50" s="34">
        <v>6</v>
      </c>
      <c r="S50" s="29"/>
      <c r="T50" s="29"/>
      <c r="U50" s="210"/>
      <c r="V50" s="35"/>
      <c r="W50" s="20"/>
      <c r="X50" s="20"/>
      <c r="Y50" s="205"/>
      <c r="Z50" s="29"/>
      <c r="AA50" s="29"/>
      <c r="AB50" s="29"/>
      <c r="AC50" s="202">
        <v>9</v>
      </c>
      <c r="AD50" s="213" t="s">
        <v>84</v>
      </c>
      <c r="AE50" s="213"/>
      <c r="AF50" s="78"/>
      <c r="AG50" s="79"/>
      <c r="AH50" s="34">
        <v>7</v>
      </c>
      <c r="AI50" s="29"/>
      <c r="AJ50" s="29"/>
      <c r="AK50" s="33"/>
      <c r="AL50" s="16"/>
      <c r="AM50" s="16"/>
      <c r="AN50" s="16"/>
      <c r="AO50" s="207"/>
      <c r="AP50" s="201"/>
      <c r="AQ50" s="29"/>
      <c r="AR50" s="29"/>
    </row>
    <row r="51" spans="1:44" ht="31.5" customHeight="1" thickBot="1">
      <c r="A51" s="203"/>
      <c r="B51" s="22"/>
      <c r="C51" s="22"/>
      <c r="D51" s="22"/>
      <c r="E51" s="203"/>
      <c r="F51" s="22"/>
      <c r="G51" s="22"/>
      <c r="H51" s="36"/>
      <c r="I51" s="23"/>
      <c r="J51" s="22"/>
      <c r="K51" s="22"/>
      <c r="L51" s="22"/>
      <c r="M51" s="203"/>
      <c r="N51" s="22"/>
      <c r="O51" s="22"/>
      <c r="P51" s="36"/>
      <c r="Q51" s="23"/>
      <c r="R51" s="22"/>
      <c r="S51" s="22"/>
      <c r="T51" s="22"/>
      <c r="U51" s="203"/>
      <c r="V51" s="22"/>
      <c r="W51" s="36"/>
      <c r="X51" s="36"/>
      <c r="Y51" s="203"/>
      <c r="Z51" s="22"/>
      <c r="AA51" s="22"/>
      <c r="AB51" s="22"/>
      <c r="AC51" s="203"/>
      <c r="AD51" s="22"/>
      <c r="AE51" s="22"/>
      <c r="AF51" s="36"/>
      <c r="AG51" s="23"/>
      <c r="AH51" s="22"/>
      <c r="AI51" s="22"/>
      <c r="AJ51" s="22"/>
      <c r="AK51" s="23"/>
      <c r="AL51" s="22"/>
      <c r="AM51" s="22"/>
      <c r="AN51" s="208"/>
      <c r="AO51" s="203"/>
      <c r="AP51" s="22"/>
      <c r="AQ51" s="22"/>
      <c r="AR51" s="22"/>
    </row>
    <row r="52" spans="1:44" s="39" customFormat="1" ht="25.5" customHeight="1">
      <c r="A52" s="82" t="s">
        <v>85</v>
      </c>
      <c r="B52" s="83"/>
      <c r="C52" s="37"/>
      <c r="D52" s="37"/>
      <c r="E52" s="82" t="s">
        <v>228</v>
      </c>
      <c r="F52" s="83"/>
      <c r="G52" s="38"/>
      <c r="I52" s="82" t="s">
        <v>229</v>
      </c>
      <c r="J52" s="83"/>
      <c r="K52" s="37"/>
      <c r="L52" s="37"/>
      <c r="M52" s="82" t="s">
        <v>86</v>
      </c>
      <c r="N52" s="83"/>
      <c r="O52" s="38"/>
      <c r="Q52" s="82" t="s">
        <v>230</v>
      </c>
      <c r="R52" s="83"/>
      <c r="S52" s="37"/>
      <c r="T52" s="37"/>
      <c r="U52" s="82" t="s">
        <v>225</v>
      </c>
      <c r="V52" s="83"/>
      <c r="Y52" s="82" t="s">
        <v>226</v>
      </c>
      <c r="Z52" s="83"/>
      <c r="AA52" s="37"/>
      <c r="AB52" s="37"/>
      <c r="AC52" s="82" t="s">
        <v>231</v>
      </c>
      <c r="AD52" s="83"/>
      <c r="AE52" s="38"/>
      <c r="AG52" s="82" t="s">
        <v>87</v>
      </c>
      <c r="AH52" s="83"/>
      <c r="AI52" s="37"/>
      <c r="AJ52" s="37"/>
      <c r="AK52" s="82" t="s">
        <v>88</v>
      </c>
      <c r="AL52" s="83"/>
      <c r="AM52" s="38"/>
      <c r="AO52" s="82" t="s">
        <v>227</v>
      </c>
      <c r="AP52" s="83"/>
      <c r="AQ52" s="37"/>
      <c r="AR52" s="37"/>
    </row>
    <row r="53" spans="1:44" ht="64.5" customHeight="1" thickBot="1">
      <c r="A53" s="165" t="s">
        <v>216</v>
      </c>
      <c r="B53" s="166"/>
      <c r="C53" s="40"/>
      <c r="D53" s="40"/>
      <c r="E53" s="165" t="s">
        <v>215</v>
      </c>
      <c r="F53" s="166"/>
      <c r="G53" s="41"/>
      <c r="I53" s="165" t="s">
        <v>212</v>
      </c>
      <c r="J53" s="166"/>
      <c r="K53" s="40"/>
      <c r="L53" s="40"/>
      <c r="M53" s="165" t="s">
        <v>223</v>
      </c>
      <c r="N53" s="166"/>
      <c r="O53" s="41"/>
      <c r="Q53" s="165" t="s">
        <v>221</v>
      </c>
      <c r="R53" s="166"/>
      <c r="S53" s="40"/>
      <c r="T53" s="40"/>
      <c r="U53" s="165" t="s">
        <v>213</v>
      </c>
      <c r="V53" s="166"/>
      <c r="Y53" s="165" t="s">
        <v>205</v>
      </c>
      <c r="Z53" s="166"/>
      <c r="AA53" s="40"/>
      <c r="AB53" s="40"/>
      <c r="AC53" s="165" t="s">
        <v>210</v>
      </c>
      <c r="AD53" s="166"/>
      <c r="AE53" s="41"/>
      <c r="AG53" s="165" t="s">
        <v>208</v>
      </c>
      <c r="AH53" s="166"/>
      <c r="AI53" s="40"/>
      <c r="AJ53" s="40"/>
      <c r="AK53" s="165" t="s">
        <v>211</v>
      </c>
      <c r="AL53" s="166"/>
      <c r="AM53" s="41"/>
      <c r="AO53" s="165" t="s">
        <v>219</v>
      </c>
      <c r="AP53" s="166"/>
      <c r="AQ53" s="40"/>
      <c r="AR53" s="40"/>
    </row>
    <row r="54" spans="1:46" ht="31.5" customHeight="1">
      <c r="A54" s="41"/>
      <c r="B54" s="41"/>
      <c r="C54" s="40"/>
      <c r="D54" s="40"/>
      <c r="E54" s="41"/>
      <c r="F54" s="41"/>
      <c r="G54" s="41"/>
      <c r="I54" s="41"/>
      <c r="J54" s="41"/>
      <c r="K54" s="40"/>
      <c r="L54" s="40"/>
      <c r="M54" s="41"/>
      <c r="N54" s="41"/>
      <c r="O54" s="41"/>
      <c r="Q54" s="41"/>
      <c r="R54" s="41"/>
      <c r="S54" s="40"/>
      <c r="T54" s="40"/>
      <c r="U54" s="41"/>
      <c r="V54" s="41"/>
      <c r="Y54" s="41"/>
      <c r="Z54" s="41"/>
      <c r="AA54" s="40"/>
      <c r="AB54" s="40"/>
      <c r="AC54" s="41"/>
      <c r="AD54" s="41"/>
      <c r="AE54" s="41"/>
      <c r="AG54" s="41"/>
      <c r="AH54" s="41"/>
      <c r="AI54" s="40"/>
      <c r="AJ54" s="40"/>
      <c r="AK54" s="41"/>
      <c r="AL54" s="41"/>
      <c r="AM54" s="41"/>
      <c r="AO54" s="41"/>
      <c r="AP54" s="41"/>
      <c r="AQ54" s="40"/>
      <c r="AR54" s="40"/>
      <c r="AS54" s="41"/>
      <c r="AT54" s="41"/>
    </row>
    <row r="55" spans="9:46" ht="31.5" customHeight="1" thickBot="1">
      <c r="I55" s="41"/>
      <c r="J55" s="41"/>
      <c r="K55" s="40"/>
      <c r="L55" s="40"/>
      <c r="M55" s="41"/>
      <c r="N55" s="41"/>
      <c r="O55" s="41"/>
      <c r="Q55" s="41"/>
      <c r="R55" s="41"/>
      <c r="S55" s="40"/>
      <c r="T55" s="40"/>
      <c r="U55" s="84" t="s">
        <v>89</v>
      </c>
      <c r="V55" s="84"/>
      <c r="W55" s="84"/>
      <c r="X55" s="84"/>
      <c r="Y55" s="84"/>
      <c r="Z55" s="84"/>
      <c r="AA55" s="40"/>
      <c r="AB55" s="40"/>
      <c r="AC55" s="41"/>
      <c r="AD55" s="41"/>
      <c r="AG55" s="41"/>
      <c r="AH55" s="41"/>
      <c r="AI55" s="40"/>
      <c r="AJ55" s="40"/>
      <c r="AK55" s="41"/>
      <c r="AL55" s="41"/>
      <c r="AM55" s="41"/>
      <c r="AO55" s="41"/>
      <c r="AP55" s="41"/>
      <c r="AQ55" s="40"/>
      <c r="AR55" s="40"/>
      <c r="AS55" s="41"/>
      <c r="AT55" s="41"/>
    </row>
    <row r="56" spans="9:30" ht="31.5" customHeight="1">
      <c r="I56" s="41"/>
      <c r="J56" s="41"/>
      <c r="K56" s="40"/>
      <c r="L56" s="40"/>
      <c r="M56" s="41"/>
      <c r="N56" s="41"/>
      <c r="O56" s="41"/>
      <c r="Q56" s="41"/>
      <c r="R56" s="41"/>
      <c r="S56" s="40"/>
      <c r="T56" s="40"/>
      <c r="U56" s="87" t="s">
        <v>215</v>
      </c>
      <c r="V56" s="88"/>
      <c r="W56" s="88"/>
      <c r="X56" s="88"/>
      <c r="Y56" s="88"/>
      <c r="Z56" s="188"/>
      <c r="AA56" s="40"/>
      <c r="AB56" s="40"/>
      <c r="AC56" s="41"/>
      <c r="AD56" s="41"/>
    </row>
    <row r="57" spans="10:37" ht="31.5" customHeight="1" thickBot="1">
      <c r="J57" s="85" t="s">
        <v>90</v>
      </c>
      <c r="K57" s="85"/>
      <c r="L57" s="85"/>
      <c r="M57" s="85"/>
      <c r="U57" s="189"/>
      <c r="V57" s="190"/>
      <c r="W57" s="190"/>
      <c r="X57" s="190"/>
      <c r="Y57" s="190"/>
      <c r="Z57" s="191"/>
      <c r="AH57" s="85" t="s">
        <v>91</v>
      </c>
      <c r="AI57" s="85"/>
      <c r="AJ57" s="85"/>
      <c r="AK57" s="85"/>
    </row>
    <row r="58" spans="10:37" ht="31.5" customHeight="1" thickBot="1">
      <c r="J58" s="176" t="s">
        <v>219</v>
      </c>
      <c r="K58" s="177"/>
      <c r="L58" s="177"/>
      <c r="M58" s="178"/>
      <c r="T58" s="218"/>
      <c r="U58" s="218"/>
      <c r="V58" s="218"/>
      <c r="W58" s="222"/>
      <c r="X58" s="200"/>
      <c r="AH58" s="182" t="s">
        <v>211</v>
      </c>
      <c r="AI58" s="192"/>
      <c r="AJ58" s="192"/>
      <c r="AK58" s="193"/>
    </row>
    <row r="59" spans="9:38" ht="18.75" customHeight="1" thickBot="1" thickTop="1">
      <c r="I59" s="12"/>
      <c r="J59" s="179"/>
      <c r="K59" s="180"/>
      <c r="L59" s="180"/>
      <c r="M59" s="181"/>
      <c r="N59" s="14"/>
      <c r="O59" s="14"/>
      <c r="R59" s="198">
        <v>6</v>
      </c>
      <c r="S59" s="206"/>
      <c r="T59" s="16"/>
      <c r="U59" s="16"/>
      <c r="V59" s="197" t="s">
        <v>92</v>
      </c>
      <c r="W59" s="197"/>
      <c r="X59" s="70"/>
      <c r="Y59" s="70"/>
      <c r="Z59" s="19"/>
      <c r="AA59" s="212"/>
      <c r="AB59" s="199">
        <v>4</v>
      </c>
      <c r="AC59" s="81"/>
      <c r="AG59" s="12"/>
      <c r="AH59" s="194"/>
      <c r="AI59" s="195"/>
      <c r="AJ59" s="195"/>
      <c r="AK59" s="196"/>
      <c r="AL59" s="14"/>
    </row>
    <row r="60" spans="9:38" ht="31.5" customHeight="1" thickBot="1">
      <c r="I60" s="42"/>
      <c r="J60" s="43"/>
      <c r="K60" s="228"/>
      <c r="L60" s="232"/>
      <c r="M60" s="232"/>
      <c r="N60" s="45"/>
      <c r="O60" s="45"/>
      <c r="R60" s="218"/>
      <c r="S60" s="222"/>
      <c r="T60" s="16"/>
      <c r="U60" s="16"/>
      <c r="V60" s="16"/>
      <c r="W60" s="45"/>
      <c r="X60" s="16"/>
      <c r="Y60" s="16"/>
      <c r="Z60" s="218"/>
      <c r="AA60" s="222"/>
      <c r="AG60" s="28"/>
      <c r="AH60" s="43"/>
      <c r="AI60" s="228"/>
      <c r="AJ60" s="232"/>
      <c r="AK60" s="232"/>
      <c r="AL60" s="45"/>
    </row>
    <row r="61" spans="9:38" ht="31.5" customHeight="1" thickTop="1">
      <c r="I61" s="46">
        <v>6</v>
      </c>
      <c r="J61" s="77" t="s">
        <v>93</v>
      </c>
      <c r="K61" s="78"/>
      <c r="L61" s="213"/>
      <c r="M61" s="214"/>
      <c r="N61" s="47">
        <v>11</v>
      </c>
      <c r="O61" s="48"/>
      <c r="Q61" s="202">
        <v>8</v>
      </c>
      <c r="R61" s="213" t="s">
        <v>94</v>
      </c>
      <c r="S61" s="213"/>
      <c r="T61" s="78"/>
      <c r="U61" s="79"/>
      <c r="V61" s="34">
        <v>3</v>
      </c>
      <c r="W61" s="29"/>
      <c r="X61" s="29"/>
      <c r="Y61" s="202">
        <v>8</v>
      </c>
      <c r="Z61" s="213" t="s">
        <v>95</v>
      </c>
      <c r="AA61" s="213"/>
      <c r="AB61" s="78"/>
      <c r="AC61" s="79"/>
      <c r="AD61" s="34">
        <v>5</v>
      </c>
      <c r="AG61" s="46">
        <v>6</v>
      </c>
      <c r="AH61" s="77" t="s">
        <v>96</v>
      </c>
      <c r="AI61" s="78"/>
      <c r="AJ61" s="213"/>
      <c r="AK61" s="214"/>
      <c r="AL61" s="47">
        <v>10</v>
      </c>
    </row>
    <row r="62" spans="9:38" ht="31.5" customHeight="1" thickBot="1">
      <c r="I62" s="49"/>
      <c r="J62" s="14"/>
      <c r="K62" s="14"/>
      <c r="L62" s="14"/>
      <c r="M62" s="227"/>
      <c r="N62" s="14"/>
      <c r="O62" s="14"/>
      <c r="P62" s="39"/>
      <c r="Q62" s="227"/>
      <c r="R62" s="14"/>
      <c r="S62" s="14"/>
      <c r="T62" s="39"/>
      <c r="U62" s="49"/>
      <c r="V62" s="14"/>
      <c r="W62" s="14"/>
      <c r="X62" s="14"/>
      <c r="Y62" s="227"/>
      <c r="Z62" s="14"/>
      <c r="AA62" s="14"/>
      <c r="AB62" s="39"/>
      <c r="AC62" s="49"/>
      <c r="AD62" s="14"/>
      <c r="AG62" s="49"/>
      <c r="AH62" s="14"/>
      <c r="AI62" s="14"/>
      <c r="AJ62" s="14"/>
      <c r="AK62" s="227"/>
      <c r="AL62" s="14"/>
    </row>
    <row r="63" spans="9:38" s="39" customFormat="1" ht="21" customHeight="1">
      <c r="I63" s="82" t="s">
        <v>97</v>
      </c>
      <c r="J63" s="83"/>
      <c r="K63" s="37"/>
      <c r="L63" s="37"/>
      <c r="M63" s="82" t="s">
        <v>98</v>
      </c>
      <c r="N63" s="83"/>
      <c r="O63" s="38"/>
      <c r="Q63" s="82" t="s">
        <v>99</v>
      </c>
      <c r="R63" s="83"/>
      <c r="S63" s="38"/>
      <c r="U63" s="82" t="s">
        <v>100</v>
      </c>
      <c r="V63" s="83"/>
      <c r="W63" s="37"/>
      <c r="X63" s="37"/>
      <c r="Y63" s="82" t="s">
        <v>101</v>
      </c>
      <c r="Z63" s="83"/>
      <c r="AA63" s="38"/>
      <c r="AC63" s="82" t="s">
        <v>102</v>
      </c>
      <c r="AD63" s="83"/>
      <c r="AG63" s="82" t="s">
        <v>103</v>
      </c>
      <c r="AH63" s="83"/>
      <c r="AI63" s="37"/>
      <c r="AJ63" s="37"/>
      <c r="AK63" s="82" t="s">
        <v>103</v>
      </c>
      <c r="AL63" s="83"/>
    </row>
    <row r="64" spans="9:38" ht="64.5" customHeight="1" thickBot="1">
      <c r="I64" s="165" t="s">
        <v>216</v>
      </c>
      <c r="J64" s="166"/>
      <c r="K64" s="40"/>
      <c r="L64" s="40"/>
      <c r="M64" s="165" t="s">
        <v>219</v>
      </c>
      <c r="N64" s="166"/>
      <c r="O64" s="41"/>
      <c r="Q64" s="165" t="s">
        <v>215</v>
      </c>
      <c r="R64" s="166"/>
      <c r="S64" s="41"/>
      <c r="U64" s="165" t="s">
        <v>223</v>
      </c>
      <c r="V64" s="166"/>
      <c r="W64" s="40"/>
      <c r="X64" s="40"/>
      <c r="Y64" s="165" t="s">
        <v>210</v>
      </c>
      <c r="Z64" s="166"/>
      <c r="AA64" s="41"/>
      <c r="AC64" s="165" t="s">
        <v>211</v>
      </c>
      <c r="AD64" s="166"/>
      <c r="AG64" s="165" t="s">
        <v>223</v>
      </c>
      <c r="AH64" s="166"/>
      <c r="AI64" s="40"/>
      <c r="AJ64" s="40"/>
      <c r="AK64" s="165" t="s">
        <v>211</v>
      </c>
      <c r="AL64" s="166"/>
    </row>
    <row r="65" ht="31.5" customHeight="1" thickBot="1"/>
    <row r="66" spans="15:38" ht="33" customHeight="1">
      <c r="O66" s="87" t="s">
        <v>104</v>
      </c>
      <c r="P66" s="88"/>
      <c r="Q66" s="88"/>
      <c r="R66" s="89"/>
      <c r="S66" s="259" t="s">
        <v>233</v>
      </c>
      <c r="T66" s="250"/>
      <c r="U66" s="250"/>
      <c r="V66" s="260"/>
      <c r="W66" s="259" t="s">
        <v>234</v>
      </c>
      <c r="X66" s="250"/>
      <c r="Y66" s="250"/>
      <c r="Z66" s="260"/>
      <c r="AA66" s="259" t="s">
        <v>235</v>
      </c>
      <c r="AB66" s="250"/>
      <c r="AC66" s="250"/>
      <c r="AD66" s="251"/>
      <c r="AE66" s="279" t="s">
        <v>105</v>
      </c>
      <c r="AF66" s="280"/>
      <c r="AG66" s="280"/>
      <c r="AH66" s="97" t="s">
        <v>106</v>
      </c>
      <c r="AI66" s="97"/>
      <c r="AJ66" s="102"/>
      <c r="AK66" s="105" t="s">
        <v>107</v>
      </c>
      <c r="AL66" s="41"/>
    </row>
    <row r="67" spans="15:38" ht="33" customHeight="1">
      <c r="O67" s="90"/>
      <c r="P67" s="91"/>
      <c r="Q67" s="91"/>
      <c r="R67" s="92"/>
      <c r="S67" s="243"/>
      <c r="T67" s="244"/>
      <c r="U67" s="244"/>
      <c r="V67" s="245"/>
      <c r="W67" s="243"/>
      <c r="X67" s="244"/>
      <c r="Y67" s="244"/>
      <c r="Z67" s="245"/>
      <c r="AA67" s="243"/>
      <c r="AB67" s="244"/>
      <c r="AC67" s="244"/>
      <c r="AD67" s="253"/>
      <c r="AE67" s="281"/>
      <c r="AF67" s="282"/>
      <c r="AG67" s="282"/>
      <c r="AH67" s="99"/>
      <c r="AI67" s="99"/>
      <c r="AJ67" s="103"/>
      <c r="AK67" s="106"/>
      <c r="AL67" s="16"/>
    </row>
    <row r="68" spans="15:38" ht="33" customHeight="1" thickBot="1">
      <c r="O68" s="93"/>
      <c r="P68" s="94"/>
      <c r="Q68" s="94"/>
      <c r="R68" s="95"/>
      <c r="S68" s="257"/>
      <c r="T68" s="255"/>
      <c r="U68" s="255"/>
      <c r="V68" s="258"/>
      <c r="W68" s="257"/>
      <c r="X68" s="255"/>
      <c r="Y68" s="255"/>
      <c r="Z68" s="258"/>
      <c r="AA68" s="257"/>
      <c r="AB68" s="255"/>
      <c r="AC68" s="255"/>
      <c r="AD68" s="256"/>
      <c r="AE68" s="287"/>
      <c r="AF68" s="288"/>
      <c r="AG68" s="288"/>
      <c r="AH68" s="101"/>
      <c r="AI68" s="101"/>
      <c r="AJ68" s="104"/>
      <c r="AK68" s="107"/>
      <c r="AL68" s="16"/>
    </row>
    <row r="69" spans="15:38" ht="33" customHeight="1" thickTop="1">
      <c r="O69" s="240" t="s">
        <v>233</v>
      </c>
      <c r="P69" s="241"/>
      <c r="Q69" s="241"/>
      <c r="R69" s="242"/>
      <c r="S69" s="261"/>
      <c r="T69" s="262"/>
      <c r="U69" s="262"/>
      <c r="V69" s="262"/>
      <c r="W69" s="263" t="s">
        <v>237</v>
      </c>
      <c r="X69" s="263"/>
      <c r="Y69" s="263"/>
      <c r="Z69" s="263"/>
      <c r="AA69" s="263" t="s">
        <v>236</v>
      </c>
      <c r="AB69" s="263"/>
      <c r="AC69" s="263"/>
      <c r="AD69" s="264"/>
      <c r="AE69" s="289">
        <v>2</v>
      </c>
      <c r="AF69" s="290"/>
      <c r="AG69" s="290"/>
      <c r="AH69" s="263">
        <v>0</v>
      </c>
      <c r="AI69" s="263"/>
      <c r="AJ69" s="264"/>
      <c r="AK69" s="108" t="s">
        <v>243</v>
      </c>
      <c r="AL69" s="16"/>
    </row>
    <row r="70" spans="15:38" ht="33" customHeight="1">
      <c r="O70" s="243"/>
      <c r="P70" s="244"/>
      <c r="Q70" s="244"/>
      <c r="R70" s="245"/>
      <c r="S70" s="265"/>
      <c r="T70" s="266"/>
      <c r="U70" s="266"/>
      <c r="V70" s="266"/>
      <c r="W70" s="267"/>
      <c r="X70" s="267"/>
      <c r="Y70" s="267"/>
      <c r="Z70" s="267"/>
      <c r="AA70" s="267"/>
      <c r="AB70" s="267"/>
      <c r="AC70" s="267"/>
      <c r="AD70" s="268"/>
      <c r="AE70" s="283"/>
      <c r="AF70" s="284"/>
      <c r="AG70" s="284"/>
      <c r="AH70" s="267"/>
      <c r="AI70" s="267"/>
      <c r="AJ70" s="268"/>
      <c r="AK70" s="109"/>
      <c r="AL70" s="14"/>
    </row>
    <row r="71" spans="15:38" ht="33" customHeight="1">
      <c r="O71" s="243"/>
      <c r="P71" s="244"/>
      <c r="Q71" s="244"/>
      <c r="R71" s="245"/>
      <c r="S71" s="265"/>
      <c r="T71" s="266"/>
      <c r="U71" s="266"/>
      <c r="V71" s="266"/>
      <c r="W71" s="267"/>
      <c r="X71" s="267"/>
      <c r="Y71" s="267"/>
      <c r="Z71" s="267"/>
      <c r="AA71" s="267"/>
      <c r="AB71" s="267"/>
      <c r="AC71" s="267"/>
      <c r="AD71" s="268"/>
      <c r="AE71" s="291"/>
      <c r="AF71" s="263"/>
      <c r="AG71" s="263"/>
      <c r="AH71" s="267"/>
      <c r="AI71" s="267"/>
      <c r="AJ71" s="268"/>
      <c r="AK71" s="109"/>
      <c r="AL71" s="45"/>
    </row>
    <row r="72" spans="15:38" ht="33" customHeight="1">
      <c r="O72" s="243" t="s">
        <v>234</v>
      </c>
      <c r="P72" s="244"/>
      <c r="Q72" s="244"/>
      <c r="R72" s="245"/>
      <c r="S72" s="269" t="s">
        <v>240</v>
      </c>
      <c r="T72" s="267"/>
      <c r="U72" s="267"/>
      <c r="V72" s="267"/>
      <c r="W72" s="266"/>
      <c r="X72" s="266"/>
      <c r="Y72" s="266"/>
      <c r="Z72" s="266"/>
      <c r="AA72" s="267" t="s">
        <v>238</v>
      </c>
      <c r="AB72" s="267"/>
      <c r="AC72" s="267"/>
      <c r="AD72" s="268"/>
      <c r="AE72" s="292">
        <v>0</v>
      </c>
      <c r="AF72" s="293"/>
      <c r="AG72" s="293"/>
      <c r="AH72" s="267">
        <v>2</v>
      </c>
      <c r="AI72" s="267"/>
      <c r="AJ72" s="268"/>
      <c r="AK72" s="109" t="s">
        <v>245</v>
      </c>
      <c r="AL72" s="47"/>
    </row>
    <row r="73" spans="15:38" ht="33" customHeight="1">
      <c r="O73" s="243"/>
      <c r="P73" s="244"/>
      <c r="Q73" s="244"/>
      <c r="R73" s="245"/>
      <c r="S73" s="269"/>
      <c r="T73" s="267"/>
      <c r="U73" s="267"/>
      <c r="V73" s="267"/>
      <c r="W73" s="266"/>
      <c r="X73" s="266"/>
      <c r="Y73" s="266"/>
      <c r="Z73" s="266"/>
      <c r="AA73" s="267"/>
      <c r="AB73" s="267"/>
      <c r="AC73" s="267"/>
      <c r="AD73" s="268"/>
      <c r="AE73" s="283"/>
      <c r="AF73" s="284"/>
      <c r="AG73" s="284"/>
      <c r="AH73" s="267"/>
      <c r="AI73" s="267"/>
      <c r="AJ73" s="268"/>
      <c r="AK73" s="109"/>
      <c r="AL73" s="14"/>
    </row>
    <row r="74" spans="15:38" ht="33" customHeight="1">
      <c r="O74" s="243"/>
      <c r="P74" s="244"/>
      <c r="Q74" s="244"/>
      <c r="R74" s="245"/>
      <c r="S74" s="269"/>
      <c r="T74" s="267"/>
      <c r="U74" s="267"/>
      <c r="V74" s="267"/>
      <c r="W74" s="266"/>
      <c r="X74" s="266"/>
      <c r="Y74" s="266"/>
      <c r="Z74" s="266"/>
      <c r="AA74" s="267"/>
      <c r="AB74" s="267"/>
      <c r="AC74" s="267"/>
      <c r="AD74" s="268"/>
      <c r="AE74" s="291"/>
      <c r="AF74" s="263"/>
      <c r="AG74" s="263"/>
      <c r="AH74" s="267"/>
      <c r="AI74" s="267"/>
      <c r="AJ74" s="268"/>
      <c r="AK74" s="109"/>
      <c r="AL74" s="50"/>
    </row>
    <row r="75" spans="15:38" ht="33" customHeight="1">
      <c r="O75" s="243" t="s">
        <v>235</v>
      </c>
      <c r="P75" s="244"/>
      <c r="Q75" s="244"/>
      <c r="R75" s="245"/>
      <c r="S75" s="269" t="s">
        <v>241</v>
      </c>
      <c r="T75" s="267"/>
      <c r="U75" s="267"/>
      <c r="V75" s="267"/>
      <c r="W75" s="267" t="s">
        <v>239</v>
      </c>
      <c r="X75" s="267"/>
      <c r="Y75" s="267"/>
      <c r="Z75" s="267"/>
      <c r="AA75" s="266"/>
      <c r="AB75" s="266"/>
      <c r="AC75" s="266"/>
      <c r="AD75" s="270"/>
      <c r="AE75" s="283">
        <v>1</v>
      </c>
      <c r="AF75" s="284"/>
      <c r="AG75" s="284"/>
      <c r="AH75" s="267">
        <v>1</v>
      </c>
      <c r="AI75" s="267"/>
      <c r="AJ75" s="268"/>
      <c r="AK75" s="109" t="s">
        <v>247</v>
      </c>
      <c r="AL75" s="41"/>
    </row>
    <row r="76" spans="15:37" ht="33" customHeight="1">
      <c r="O76" s="243"/>
      <c r="P76" s="244"/>
      <c r="Q76" s="244"/>
      <c r="R76" s="245"/>
      <c r="S76" s="269"/>
      <c r="T76" s="267"/>
      <c r="U76" s="267"/>
      <c r="V76" s="267"/>
      <c r="W76" s="267"/>
      <c r="X76" s="267"/>
      <c r="Y76" s="267"/>
      <c r="Z76" s="267"/>
      <c r="AA76" s="266"/>
      <c r="AB76" s="266"/>
      <c r="AC76" s="266"/>
      <c r="AD76" s="270"/>
      <c r="AE76" s="283"/>
      <c r="AF76" s="284"/>
      <c r="AG76" s="284"/>
      <c r="AH76" s="267"/>
      <c r="AI76" s="267"/>
      <c r="AJ76" s="268"/>
      <c r="AK76" s="109"/>
    </row>
    <row r="77" spans="15:37" ht="33" customHeight="1" thickBot="1">
      <c r="O77" s="246"/>
      <c r="P77" s="247"/>
      <c r="Q77" s="247"/>
      <c r="R77" s="248"/>
      <c r="S77" s="271"/>
      <c r="T77" s="272"/>
      <c r="U77" s="272"/>
      <c r="V77" s="272"/>
      <c r="W77" s="272"/>
      <c r="X77" s="272"/>
      <c r="Y77" s="272"/>
      <c r="Z77" s="272"/>
      <c r="AA77" s="273"/>
      <c r="AB77" s="273"/>
      <c r="AC77" s="273"/>
      <c r="AD77" s="274"/>
      <c r="AE77" s="285"/>
      <c r="AF77" s="286"/>
      <c r="AG77" s="286"/>
      <c r="AH77" s="272"/>
      <c r="AI77" s="272"/>
      <c r="AJ77" s="278"/>
      <c r="AK77" s="110"/>
    </row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</sheetData>
  <sheetProtection/>
  <mergeCells count="193">
    <mergeCell ref="AN46:AO46"/>
    <mergeCell ref="J44:K44"/>
    <mergeCell ref="AJ44:AK44"/>
    <mergeCell ref="R59:S59"/>
    <mergeCell ref="AB59:AC59"/>
    <mergeCell ref="I64:J64"/>
    <mergeCell ref="M64:N64"/>
    <mergeCell ref="Q64:R64"/>
    <mergeCell ref="U64:V64"/>
    <mergeCell ref="AG64:AH64"/>
    <mergeCell ref="Y64:Z64"/>
    <mergeCell ref="AC64:AD64"/>
    <mergeCell ref="AO53:AP53"/>
    <mergeCell ref="AK53:AL53"/>
    <mergeCell ref="AG53:AH53"/>
    <mergeCell ref="AC53:AD53"/>
    <mergeCell ref="Y53:Z53"/>
    <mergeCell ref="U53:V53"/>
    <mergeCell ref="AJ7:AK7"/>
    <mergeCell ref="R22:S22"/>
    <mergeCell ref="AB22:AC22"/>
    <mergeCell ref="R33:S33"/>
    <mergeCell ref="AB33:AC33"/>
    <mergeCell ref="A53:B53"/>
    <mergeCell ref="Q53:R53"/>
    <mergeCell ref="M53:N53"/>
    <mergeCell ref="I53:J53"/>
    <mergeCell ref="E53:F53"/>
    <mergeCell ref="AK27:AL27"/>
    <mergeCell ref="Q38:R38"/>
    <mergeCell ref="AG38:AH38"/>
    <mergeCell ref="U38:V38"/>
    <mergeCell ref="AC38:AD38"/>
    <mergeCell ref="Y38:Z38"/>
    <mergeCell ref="AK38:AL38"/>
    <mergeCell ref="I16:J16"/>
    <mergeCell ref="E16:F16"/>
    <mergeCell ref="I27:J27"/>
    <mergeCell ref="M27:N27"/>
    <mergeCell ref="Q27:R27"/>
    <mergeCell ref="U27:V27"/>
    <mergeCell ref="A16:B16"/>
    <mergeCell ref="AS16:AT16"/>
    <mergeCell ref="AO16:AP16"/>
    <mergeCell ref="AK16:AL16"/>
    <mergeCell ref="AG16:AH16"/>
    <mergeCell ref="AC16:AD16"/>
    <mergeCell ref="Y16:Z16"/>
    <mergeCell ref="U16:V16"/>
    <mergeCell ref="Q16:R16"/>
    <mergeCell ref="M16:N16"/>
    <mergeCell ref="AK72:AK74"/>
    <mergeCell ref="O69:R71"/>
    <mergeCell ref="S69:V71"/>
    <mergeCell ref="AK75:AK77"/>
    <mergeCell ref="O75:R77"/>
    <mergeCell ref="S75:V77"/>
    <mergeCell ref="W75:Z77"/>
    <mergeCell ref="AA75:AD77"/>
    <mergeCell ref="AE75:AG77"/>
    <mergeCell ref="AH75:AJ77"/>
    <mergeCell ref="O72:R74"/>
    <mergeCell ref="S72:V74"/>
    <mergeCell ref="W72:Z74"/>
    <mergeCell ref="AA72:AD74"/>
    <mergeCell ref="AE72:AG74"/>
    <mergeCell ref="AH72:AJ74"/>
    <mergeCell ref="W69:Z71"/>
    <mergeCell ref="AA69:AD71"/>
    <mergeCell ref="AE69:AG71"/>
    <mergeCell ref="AH69:AJ71"/>
    <mergeCell ref="AG63:AH63"/>
    <mergeCell ref="AK63:AL63"/>
    <mergeCell ref="AK66:AK68"/>
    <mergeCell ref="AK69:AK71"/>
    <mergeCell ref="AK64:AL64"/>
    <mergeCell ref="O66:R68"/>
    <mergeCell ref="S66:V68"/>
    <mergeCell ref="W66:Z68"/>
    <mergeCell ref="AA66:AD68"/>
    <mergeCell ref="AE66:AG68"/>
    <mergeCell ref="AH66:AJ68"/>
    <mergeCell ref="J61:M61"/>
    <mergeCell ref="R61:U61"/>
    <mergeCell ref="Z61:AC61"/>
    <mergeCell ref="AH61:AK61"/>
    <mergeCell ref="I63:J63"/>
    <mergeCell ref="M63:N63"/>
    <mergeCell ref="Q63:R63"/>
    <mergeCell ref="U63:V63"/>
    <mergeCell ref="Y63:Z63"/>
    <mergeCell ref="AC63:AD63"/>
    <mergeCell ref="U55:Z55"/>
    <mergeCell ref="U56:Z57"/>
    <mergeCell ref="J57:M57"/>
    <mergeCell ref="AH57:AK57"/>
    <mergeCell ref="J58:M59"/>
    <mergeCell ref="AH58:AK59"/>
    <mergeCell ref="V59:Y59"/>
    <mergeCell ref="U52:V52"/>
    <mergeCell ref="Y52:Z52"/>
    <mergeCell ref="AC52:AD52"/>
    <mergeCell ref="AG52:AH52"/>
    <mergeCell ref="AK52:AL52"/>
    <mergeCell ref="AO52:AP52"/>
    <mergeCell ref="AF48:AG48"/>
    <mergeCell ref="AL48:AO48"/>
    <mergeCell ref="F50:I50"/>
    <mergeCell ref="N50:Q50"/>
    <mergeCell ref="AD50:AG50"/>
    <mergeCell ref="A52:B52"/>
    <mergeCell ref="E52:F52"/>
    <mergeCell ref="I52:J52"/>
    <mergeCell ref="M52:N52"/>
    <mergeCell ref="Q52:R52"/>
    <mergeCell ref="U40:Z40"/>
    <mergeCell ref="M41:AH41"/>
    <mergeCell ref="V44:Y44"/>
    <mergeCell ref="J46:M46"/>
    <mergeCell ref="AH46:AK46"/>
    <mergeCell ref="E48:F48"/>
    <mergeCell ref="H48:I48"/>
    <mergeCell ref="N48:O48"/>
    <mergeCell ref="Q48:R48"/>
    <mergeCell ref="AC48:AD48"/>
    <mergeCell ref="R35:U35"/>
    <mergeCell ref="Z35:AC35"/>
    <mergeCell ref="AH35:AK35"/>
    <mergeCell ref="Q37:R37"/>
    <mergeCell ref="U37:V37"/>
    <mergeCell ref="Y37:Z37"/>
    <mergeCell ref="AC37:AD37"/>
    <mergeCell ref="AG37:AH37"/>
    <mergeCell ref="AK37:AL37"/>
    <mergeCell ref="AG26:AH26"/>
    <mergeCell ref="AK26:AL26"/>
    <mergeCell ref="U29:Z29"/>
    <mergeCell ref="U30:Z31"/>
    <mergeCell ref="AH31:AK31"/>
    <mergeCell ref="AH32:AK33"/>
    <mergeCell ref="V33:Y33"/>
    <mergeCell ref="AG27:AH27"/>
    <mergeCell ref="Y27:Z27"/>
    <mergeCell ref="AC27:AD27"/>
    <mergeCell ref="J24:M24"/>
    <mergeCell ref="R24:U24"/>
    <mergeCell ref="Z24:AC24"/>
    <mergeCell ref="AH24:AK24"/>
    <mergeCell ref="I26:J26"/>
    <mergeCell ref="M26:N26"/>
    <mergeCell ref="Q26:R26"/>
    <mergeCell ref="U26:V26"/>
    <mergeCell ref="Y26:Z26"/>
    <mergeCell ref="AC26:AD26"/>
    <mergeCell ref="U18:Z18"/>
    <mergeCell ref="U19:Z20"/>
    <mergeCell ref="J20:M20"/>
    <mergeCell ref="AH20:AK20"/>
    <mergeCell ref="J21:M22"/>
    <mergeCell ref="AH21:AK22"/>
    <mergeCell ref="V22:Y22"/>
    <mergeCell ref="Y15:Z15"/>
    <mergeCell ref="AC15:AD15"/>
    <mergeCell ref="AG15:AH15"/>
    <mergeCell ref="AK15:AL15"/>
    <mergeCell ref="AO15:AP15"/>
    <mergeCell ref="AS15:AT15"/>
    <mergeCell ref="A15:B15"/>
    <mergeCell ref="E15:F15"/>
    <mergeCell ref="I15:J15"/>
    <mergeCell ref="M15:N15"/>
    <mergeCell ref="Q15:R15"/>
    <mergeCell ref="U15:V15"/>
    <mergeCell ref="F13:I13"/>
    <mergeCell ref="N13:Q13"/>
    <mergeCell ref="AD13:AG13"/>
    <mergeCell ref="AL13:AO13"/>
    <mergeCell ref="E11:F11"/>
    <mergeCell ref="H11:I11"/>
    <mergeCell ref="N11:O11"/>
    <mergeCell ref="Q11:R11"/>
    <mergeCell ref="AC11:AD11"/>
    <mergeCell ref="AF11:AG11"/>
    <mergeCell ref="AL11:AM11"/>
    <mergeCell ref="AO11:AP11"/>
    <mergeCell ref="A1:AT1"/>
    <mergeCell ref="M2:AH2"/>
    <mergeCell ref="U3:Z3"/>
    <mergeCell ref="M4:AH4"/>
    <mergeCell ref="V7:Y7"/>
    <mergeCell ref="J9:M9"/>
    <mergeCell ref="AH9:AK9"/>
    <mergeCell ref="J7:K7"/>
  </mergeCells>
  <printOptions horizontalCentered="1"/>
  <pageMargins left="0.15748031496062992" right="0.2362204724409449" top="0.2362204724409449" bottom="0.1968503937007874" header="0.1968503937007874" footer="0.15748031496062992"/>
  <pageSetup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6"/>
  <sheetViews>
    <sheetView tabSelected="1" zoomScale="50" zoomScaleNormal="50" zoomScalePageLayoutView="0" workbookViewId="0" topLeftCell="C1">
      <selection activeCell="AR75" sqref="AR75"/>
    </sheetView>
  </sheetViews>
  <sheetFormatPr defaultColWidth="9.140625" defaultRowHeight="15"/>
  <cols>
    <col min="1" max="2" width="10.57421875" style="10" customWidth="1"/>
    <col min="3" max="4" width="2.00390625" style="10" customWidth="1"/>
    <col min="5" max="6" width="10.57421875" style="10" customWidth="1"/>
    <col min="7" max="8" width="2.00390625" style="10" customWidth="1"/>
    <col min="9" max="10" width="10.57421875" style="10" customWidth="1"/>
    <col min="11" max="12" width="1.57421875" style="10" customWidth="1"/>
    <col min="13" max="14" width="10.57421875" style="10" customWidth="1"/>
    <col min="15" max="16" width="2.00390625" style="10" customWidth="1"/>
    <col min="17" max="18" width="10.57421875" style="10" customWidth="1"/>
    <col min="19" max="20" width="2.00390625" style="10" customWidth="1"/>
    <col min="21" max="22" width="10.57421875" style="10" customWidth="1"/>
    <col min="23" max="24" width="1.7109375" style="10" customWidth="1"/>
    <col min="25" max="26" width="10.7109375" style="10" customWidth="1"/>
    <col min="27" max="28" width="2.00390625" style="10" customWidth="1"/>
    <col min="29" max="30" width="10.7109375" style="10" customWidth="1"/>
    <col min="31" max="32" width="2.00390625" style="10" customWidth="1"/>
    <col min="33" max="34" width="10.7109375" style="10" customWidth="1"/>
    <col min="35" max="36" width="2.00390625" style="10" customWidth="1"/>
    <col min="37" max="38" width="10.7109375" style="10" customWidth="1"/>
    <col min="39" max="40" width="2.00390625" style="10" customWidth="1"/>
    <col min="41" max="42" width="10.7109375" style="10" customWidth="1"/>
    <col min="43" max="44" width="2.00390625" style="10" customWidth="1"/>
    <col min="45" max="46" width="10.7109375" style="10" customWidth="1"/>
    <col min="47" max="16384" width="9.00390625" style="10" customWidth="1"/>
  </cols>
  <sheetData>
    <row r="1" spans="1:46" ht="48.7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</row>
    <row r="2" spans="1:34" ht="3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72" t="s">
        <v>108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26" ht="4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73" t="s">
        <v>22</v>
      </c>
      <c r="V3" s="73"/>
      <c r="W3" s="73"/>
      <c r="X3" s="73"/>
      <c r="Y3" s="73"/>
      <c r="Z3" s="73"/>
    </row>
    <row r="4" spans="1:34" ht="39.7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70" t="s">
        <v>165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2"/>
    </row>
    <row r="5" spans="23:24" ht="29.25" customHeight="1">
      <c r="W5" s="207"/>
      <c r="X5" s="16"/>
    </row>
    <row r="6" spans="1:35" ht="29.25" customHeight="1" thickBot="1">
      <c r="A6" s="12"/>
      <c r="B6" s="13"/>
      <c r="C6" s="13"/>
      <c r="D6" s="13"/>
      <c r="E6" s="13"/>
      <c r="F6" s="14"/>
      <c r="G6" s="14"/>
      <c r="H6" s="15"/>
      <c r="I6" s="15"/>
      <c r="J6" s="15"/>
      <c r="K6" s="15"/>
      <c r="L6" s="302"/>
      <c r="M6" s="302"/>
      <c r="N6" s="302"/>
      <c r="O6" s="302"/>
      <c r="P6" s="200"/>
      <c r="Q6" s="303"/>
      <c r="R6" s="304"/>
      <c r="S6" s="304"/>
      <c r="T6" s="304"/>
      <c r="U6" s="304"/>
      <c r="V6" s="43"/>
      <c r="W6" s="305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</row>
    <row r="7" spans="8:37" s="16" customFormat="1" ht="29.25" customHeight="1" thickTop="1">
      <c r="H7" s="17"/>
      <c r="I7" s="17"/>
      <c r="J7" s="198">
        <v>3</v>
      </c>
      <c r="K7" s="206"/>
      <c r="L7" s="17"/>
      <c r="M7" s="17"/>
      <c r="N7" s="17"/>
      <c r="O7" s="17"/>
      <c r="V7" s="197" t="s">
        <v>109</v>
      </c>
      <c r="W7" s="197"/>
      <c r="X7" s="197"/>
      <c r="Y7" s="197"/>
      <c r="AI7" s="207"/>
      <c r="AJ7" s="199">
        <v>6</v>
      </c>
      <c r="AK7" s="199"/>
    </row>
    <row r="8" spans="10:41" s="20" customFormat="1" ht="29.25" customHeight="1" thickBot="1">
      <c r="J8" s="22"/>
      <c r="K8" s="203"/>
      <c r="L8" s="215"/>
      <c r="M8" s="215"/>
      <c r="N8" s="215"/>
      <c r="O8" s="215"/>
      <c r="P8" s="215"/>
      <c r="Q8" s="215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03"/>
      <c r="AJ8" s="215"/>
      <c r="AK8" s="215"/>
      <c r="AL8" s="215"/>
      <c r="AM8" s="215"/>
      <c r="AN8" s="215"/>
      <c r="AO8" s="215"/>
    </row>
    <row r="9" spans="5:42" s="20" customFormat="1" ht="29.25" customHeight="1" thickTop="1">
      <c r="E9" s="203">
        <v>6</v>
      </c>
      <c r="F9" s="25"/>
      <c r="G9" s="25"/>
      <c r="H9" s="25"/>
      <c r="I9" s="25"/>
      <c r="J9" s="70" t="s">
        <v>110</v>
      </c>
      <c r="K9" s="70"/>
      <c r="L9" s="197"/>
      <c r="M9" s="197"/>
      <c r="N9" s="22"/>
      <c r="O9" s="22"/>
      <c r="P9" s="22"/>
      <c r="Q9" s="203"/>
      <c r="R9" s="27">
        <v>10</v>
      </c>
      <c r="AC9" s="203">
        <v>5</v>
      </c>
      <c r="AD9" s="25"/>
      <c r="AE9" s="25"/>
      <c r="AF9" s="25"/>
      <c r="AG9" s="25"/>
      <c r="AH9" s="70" t="s">
        <v>111</v>
      </c>
      <c r="AI9" s="70"/>
      <c r="AJ9" s="197"/>
      <c r="AK9" s="197"/>
      <c r="AL9" s="22"/>
      <c r="AM9" s="22"/>
      <c r="AN9" s="22"/>
      <c r="AO9" s="203"/>
      <c r="AP9" s="27">
        <v>8</v>
      </c>
    </row>
    <row r="10" spans="2:45" s="20" customFormat="1" ht="29.25" customHeight="1" thickBot="1">
      <c r="B10" s="215"/>
      <c r="C10" s="215"/>
      <c r="D10" s="215"/>
      <c r="E10" s="21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03"/>
      <c r="R10" s="215"/>
      <c r="S10" s="215"/>
      <c r="T10" s="215"/>
      <c r="U10" s="215"/>
      <c r="Z10" s="215"/>
      <c r="AA10" s="215"/>
      <c r="AB10" s="215"/>
      <c r="AC10" s="21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03"/>
      <c r="AP10" s="215"/>
      <c r="AQ10" s="215"/>
      <c r="AR10" s="215"/>
      <c r="AS10" s="215"/>
    </row>
    <row r="11" spans="1:46" s="20" customFormat="1" ht="29.25" customHeight="1" thickTop="1">
      <c r="A11" s="204">
        <v>16</v>
      </c>
      <c r="B11" s="22"/>
      <c r="C11" s="22"/>
      <c r="D11" s="22"/>
      <c r="E11" s="197" t="s">
        <v>112</v>
      </c>
      <c r="F11" s="70"/>
      <c r="G11" s="209"/>
      <c r="H11" s="199">
        <v>1</v>
      </c>
      <c r="I11" s="81"/>
      <c r="N11" s="198">
        <v>5</v>
      </c>
      <c r="O11" s="206"/>
      <c r="P11" s="25"/>
      <c r="Q11" s="70" t="s">
        <v>113</v>
      </c>
      <c r="R11" s="197"/>
      <c r="S11" s="22"/>
      <c r="T11" s="22"/>
      <c r="U11" s="203"/>
      <c r="V11" s="27">
        <v>9</v>
      </c>
      <c r="Y11" s="204">
        <v>11</v>
      </c>
      <c r="Z11" s="22"/>
      <c r="AA11" s="22"/>
      <c r="AB11" s="22"/>
      <c r="AC11" s="197" t="s">
        <v>114</v>
      </c>
      <c r="AD11" s="70"/>
      <c r="AE11" s="25"/>
      <c r="AF11" s="306">
        <v>3</v>
      </c>
      <c r="AG11" s="199"/>
      <c r="AL11" s="198">
        <v>0</v>
      </c>
      <c r="AM11" s="206"/>
      <c r="AN11" s="25"/>
      <c r="AO11" s="70" t="s">
        <v>115</v>
      </c>
      <c r="AP11" s="197"/>
      <c r="AQ11" s="22"/>
      <c r="AR11" s="22"/>
      <c r="AS11" s="203"/>
      <c r="AT11" s="27">
        <v>13</v>
      </c>
    </row>
    <row r="12" spans="1:46" s="20" customFormat="1" ht="29.25" customHeight="1" thickBot="1">
      <c r="A12" s="203"/>
      <c r="B12" s="22"/>
      <c r="C12" s="29"/>
      <c r="D12" s="29"/>
      <c r="E12" s="29"/>
      <c r="F12" s="223"/>
      <c r="G12" s="239"/>
      <c r="H12" s="31"/>
      <c r="I12" s="31"/>
      <c r="J12" s="22"/>
      <c r="K12" s="29"/>
      <c r="L12" s="29"/>
      <c r="M12" s="29"/>
      <c r="N12" s="223"/>
      <c r="O12" s="239"/>
      <c r="P12" s="31"/>
      <c r="Q12" s="31"/>
      <c r="R12" s="22"/>
      <c r="S12" s="29"/>
      <c r="T12" s="29"/>
      <c r="U12" s="210"/>
      <c r="V12" s="29"/>
      <c r="Y12" s="203"/>
      <c r="Z12" s="22"/>
      <c r="AA12" s="29"/>
      <c r="AB12" s="29"/>
      <c r="AC12" s="29"/>
      <c r="AD12" s="223"/>
      <c r="AE12" s="223"/>
      <c r="AF12" s="307"/>
      <c r="AG12" s="31"/>
      <c r="AH12" s="22"/>
      <c r="AI12" s="29"/>
      <c r="AJ12" s="29"/>
      <c r="AK12" s="29"/>
      <c r="AL12" s="30"/>
      <c r="AM12" s="211"/>
      <c r="AN12" s="215"/>
      <c r="AO12" s="215"/>
      <c r="AP12" s="22"/>
      <c r="AQ12" s="29"/>
      <c r="AR12" s="29"/>
      <c r="AS12" s="210"/>
      <c r="AT12" s="29"/>
    </row>
    <row r="13" spans="1:46" s="20" customFormat="1" ht="29.25" customHeight="1" thickTop="1">
      <c r="A13" s="205"/>
      <c r="B13" s="29"/>
      <c r="C13" s="29"/>
      <c r="D13" s="29"/>
      <c r="E13" s="202">
        <v>4</v>
      </c>
      <c r="F13" s="213" t="s">
        <v>116</v>
      </c>
      <c r="G13" s="213"/>
      <c r="H13" s="78"/>
      <c r="I13" s="79"/>
      <c r="J13" s="34">
        <v>1</v>
      </c>
      <c r="K13" s="29"/>
      <c r="L13" s="29"/>
      <c r="M13" s="202">
        <v>7</v>
      </c>
      <c r="N13" s="213" t="s">
        <v>117</v>
      </c>
      <c r="O13" s="213"/>
      <c r="P13" s="78"/>
      <c r="Q13" s="79"/>
      <c r="R13" s="34">
        <v>5</v>
      </c>
      <c r="S13" s="29"/>
      <c r="T13" s="29"/>
      <c r="U13" s="210"/>
      <c r="V13" s="35"/>
      <c r="Y13" s="205"/>
      <c r="Z13" s="29"/>
      <c r="AA13" s="29"/>
      <c r="AB13" s="29"/>
      <c r="AC13" s="202">
        <v>9</v>
      </c>
      <c r="AD13" s="213" t="s">
        <v>118</v>
      </c>
      <c r="AE13" s="213"/>
      <c r="AF13" s="78"/>
      <c r="AG13" s="79"/>
      <c r="AH13" s="34">
        <v>5</v>
      </c>
      <c r="AI13" s="29"/>
      <c r="AJ13" s="29"/>
      <c r="AK13" s="33">
        <v>6</v>
      </c>
      <c r="AL13" s="77" t="s">
        <v>119</v>
      </c>
      <c r="AM13" s="78"/>
      <c r="AN13" s="213"/>
      <c r="AO13" s="214"/>
      <c r="AP13" s="201">
        <v>10</v>
      </c>
      <c r="AQ13" s="29"/>
      <c r="AR13" s="29"/>
      <c r="AS13" s="210"/>
      <c r="AT13" s="35"/>
    </row>
    <row r="14" spans="1:46" s="36" customFormat="1" ht="29.25" customHeight="1" thickBot="1">
      <c r="A14" s="203"/>
      <c r="B14" s="22"/>
      <c r="C14" s="22"/>
      <c r="D14" s="22"/>
      <c r="E14" s="203"/>
      <c r="F14" s="22"/>
      <c r="G14" s="22"/>
      <c r="I14" s="23"/>
      <c r="J14" s="22"/>
      <c r="K14" s="22"/>
      <c r="L14" s="22"/>
      <c r="M14" s="203"/>
      <c r="N14" s="22"/>
      <c r="O14" s="22"/>
      <c r="Q14" s="23"/>
      <c r="R14" s="22"/>
      <c r="S14" s="22"/>
      <c r="T14" s="22"/>
      <c r="U14" s="203"/>
      <c r="V14" s="22"/>
      <c r="Y14" s="203"/>
      <c r="Z14" s="22"/>
      <c r="AA14" s="22"/>
      <c r="AB14" s="22"/>
      <c r="AC14" s="203"/>
      <c r="AD14" s="22"/>
      <c r="AE14" s="22"/>
      <c r="AG14" s="23"/>
      <c r="AH14" s="22"/>
      <c r="AI14" s="22"/>
      <c r="AJ14" s="22"/>
      <c r="AK14" s="23"/>
      <c r="AL14" s="22"/>
      <c r="AM14" s="22"/>
      <c r="AN14" s="208"/>
      <c r="AO14" s="203"/>
      <c r="AP14" s="22"/>
      <c r="AQ14" s="22"/>
      <c r="AR14" s="22"/>
      <c r="AS14" s="203"/>
      <c r="AT14" s="22"/>
    </row>
    <row r="15" spans="1:46" s="37" customFormat="1" ht="21.75" customHeight="1">
      <c r="A15" s="82" t="s">
        <v>120</v>
      </c>
      <c r="B15" s="83"/>
      <c r="E15" s="82" t="s">
        <v>121</v>
      </c>
      <c r="F15" s="83"/>
      <c r="G15" s="38"/>
      <c r="I15" s="82" t="s">
        <v>122</v>
      </c>
      <c r="J15" s="83"/>
      <c r="M15" s="82" t="s">
        <v>232</v>
      </c>
      <c r="N15" s="83"/>
      <c r="O15" s="38"/>
      <c r="Q15" s="82" t="s">
        <v>123</v>
      </c>
      <c r="R15" s="83"/>
      <c r="U15" s="82" t="s">
        <v>124</v>
      </c>
      <c r="V15" s="83"/>
      <c r="Y15" s="82" t="s">
        <v>125</v>
      </c>
      <c r="Z15" s="83"/>
      <c r="AC15" s="82" t="s">
        <v>126</v>
      </c>
      <c r="AD15" s="83"/>
      <c r="AE15" s="38"/>
      <c r="AG15" s="82" t="s">
        <v>127</v>
      </c>
      <c r="AH15" s="83"/>
      <c r="AK15" s="82" t="s">
        <v>128</v>
      </c>
      <c r="AL15" s="83"/>
      <c r="AM15" s="38"/>
      <c r="AO15" s="82" t="s">
        <v>129</v>
      </c>
      <c r="AP15" s="83"/>
      <c r="AS15" s="82" t="s">
        <v>130</v>
      </c>
      <c r="AT15" s="83"/>
    </row>
    <row r="16" spans="1:46" s="298" customFormat="1" ht="63.75" customHeight="1" thickBot="1">
      <c r="A16" s="294" t="s">
        <v>201</v>
      </c>
      <c r="B16" s="295"/>
      <c r="C16" s="296"/>
      <c r="D16" s="296"/>
      <c r="E16" s="294" t="s">
        <v>206</v>
      </c>
      <c r="F16" s="295"/>
      <c r="G16" s="297"/>
      <c r="I16" s="294" t="s">
        <v>207</v>
      </c>
      <c r="J16" s="295"/>
      <c r="K16" s="296"/>
      <c r="L16" s="296"/>
      <c r="M16" s="294" t="s">
        <v>205</v>
      </c>
      <c r="N16" s="295"/>
      <c r="O16" s="297"/>
      <c r="Q16" s="294" t="s">
        <v>217</v>
      </c>
      <c r="R16" s="295"/>
      <c r="S16" s="296"/>
      <c r="T16" s="296"/>
      <c r="U16" s="294" t="s">
        <v>204</v>
      </c>
      <c r="V16" s="295"/>
      <c r="Y16" s="294" t="s">
        <v>203</v>
      </c>
      <c r="Z16" s="295"/>
      <c r="AA16" s="296"/>
      <c r="AB16" s="296"/>
      <c r="AC16" s="294" t="s">
        <v>248</v>
      </c>
      <c r="AD16" s="295"/>
      <c r="AE16" s="297"/>
      <c r="AG16" s="294" t="s">
        <v>212</v>
      </c>
      <c r="AH16" s="295"/>
      <c r="AI16" s="296"/>
      <c r="AJ16" s="296"/>
      <c r="AK16" s="294" t="s">
        <v>210</v>
      </c>
      <c r="AL16" s="295"/>
      <c r="AM16" s="297"/>
      <c r="AO16" s="294" t="s">
        <v>211</v>
      </c>
      <c r="AP16" s="295"/>
      <c r="AQ16" s="296"/>
      <c r="AR16" s="296"/>
      <c r="AS16" s="294" t="s">
        <v>202</v>
      </c>
      <c r="AT16" s="295"/>
    </row>
    <row r="17" spans="1:46" ht="62.25" customHeight="1">
      <c r="A17" s="41"/>
      <c r="B17" s="41"/>
      <c r="C17" s="40"/>
      <c r="D17" s="40"/>
      <c r="E17" s="41"/>
      <c r="F17" s="41"/>
      <c r="G17" s="41"/>
      <c r="I17" s="41"/>
      <c r="J17" s="41"/>
      <c r="K17" s="40"/>
      <c r="L17" s="40"/>
      <c r="M17" s="41"/>
      <c r="N17" s="41"/>
      <c r="O17" s="41"/>
      <c r="Q17" s="41"/>
      <c r="R17" s="41"/>
      <c r="S17" s="40"/>
      <c r="T17" s="40"/>
      <c r="U17" s="41"/>
      <c r="V17" s="41"/>
      <c r="Y17" s="41"/>
      <c r="Z17" s="41"/>
      <c r="AA17" s="40"/>
      <c r="AB17" s="40"/>
      <c r="AC17" s="41"/>
      <c r="AD17" s="41"/>
      <c r="AE17" s="41"/>
      <c r="AG17" s="41"/>
      <c r="AH17" s="41"/>
      <c r="AI17" s="40"/>
      <c r="AJ17" s="40"/>
      <c r="AK17" s="41"/>
      <c r="AL17" s="41"/>
      <c r="AM17" s="41"/>
      <c r="AO17" s="41"/>
      <c r="AP17" s="41"/>
      <c r="AQ17" s="40"/>
      <c r="AR17" s="40"/>
      <c r="AS17" s="41"/>
      <c r="AT17" s="41"/>
    </row>
    <row r="18" spans="9:46" ht="34.5" customHeight="1" thickBot="1">
      <c r="I18" s="41"/>
      <c r="J18" s="41"/>
      <c r="K18" s="40"/>
      <c r="L18" s="40"/>
      <c r="M18" s="41"/>
      <c r="N18" s="41"/>
      <c r="O18" s="41"/>
      <c r="Q18" s="41"/>
      <c r="R18" s="41"/>
      <c r="S18" s="40"/>
      <c r="T18" s="40"/>
      <c r="U18" s="84" t="s">
        <v>46</v>
      </c>
      <c r="V18" s="84"/>
      <c r="W18" s="84"/>
      <c r="X18" s="84"/>
      <c r="Y18" s="84"/>
      <c r="Z18" s="84"/>
      <c r="AA18" s="40"/>
      <c r="AB18" s="40"/>
      <c r="AC18" s="41"/>
      <c r="AD18" s="41"/>
      <c r="AG18" s="41"/>
      <c r="AH18" s="41"/>
      <c r="AI18" s="40"/>
      <c r="AJ18" s="40"/>
      <c r="AK18" s="41"/>
      <c r="AL18" s="41"/>
      <c r="AM18" s="41"/>
      <c r="AO18" s="41"/>
      <c r="AP18" s="41"/>
      <c r="AQ18" s="40"/>
      <c r="AR18" s="40"/>
      <c r="AS18" s="41"/>
      <c r="AT18" s="41"/>
    </row>
    <row r="19" spans="9:30" ht="17.25">
      <c r="I19" s="41"/>
      <c r="J19" s="41"/>
      <c r="K19" s="40"/>
      <c r="L19" s="40"/>
      <c r="M19" s="41"/>
      <c r="N19" s="41"/>
      <c r="O19" s="41"/>
      <c r="Q19" s="41"/>
      <c r="R19" s="41"/>
      <c r="S19" s="40"/>
      <c r="T19" s="40"/>
      <c r="U19" s="87" t="s">
        <v>248</v>
      </c>
      <c r="V19" s="88"/>
      <c r="W19" s="88"/>
      <c r="X19" s="88"/>
      <c r="Y19" s="88"/>
      <c r="Z19" s="188"/>
      <c r="AA19" s="40"/>
      <c r="AB19" s="40"/>
      <c r="AC19" s="41"/>
      <c r="AD19" s="41"/>
    </row>
    <row r="20" spans="10:37" ht="24.75" thickBot="1">
      <c r="J20" s="85" t="s">
        <v>47</v>
      </c>
      <c r="K20" s="85"/>
      <c r="L20" s="85"/>
      <c r="M20" s="85"/>
      <c r="U20" s="189"/>
      <c r="V20" s="190"/>
      <c r="W20" s="190"/>
      <c r="X20" s="190"/>
      <c r="Y20" s="190"/>
      <c r="Z20" s="191"/>
      <c r="AH20" s="85" t="s">
        <v>48</v>
      </c>
      <c r="AI20" s="85"/>
      <c r="AJ20" s="85"/>
      <c r="AK20" s="85"/>
    </row>
    <row r="21" spans="10:37" ht="29.25" customHeight="1" thickBot="1">
      <c r="J21" s="182" t="s">
        <v>201</v>
      </c>
      <c r="K21" s="183"/>
      <c r="L21" s="183"/>
      <c r="M21" s="184"/>
      <c r="W21" s="207"/>
      <c r="X21" s="218"/>
      <c r="Y21" s="218"/>
      <c r="Z21" s="218"/>
      <c r="AA21" s="218"/>
      <c r="AH21" s="182" t="s">
        <v>211</v>
      </c>
      <c r="AI21" s="192"/>
      <c r="AJ21" s="192"/>
      <c r="AK21" s="193"/>
    </row>
    <row r="22" spans="9:38" ht="29.25" customHeight="1" thickBot="1" thickTop="1">
      <c r="I22" s="12"/>
      <c r="J22" s="185"/>
      <c r="K22" s="186"/>
      <c r="L22" s="186"/>
      <c r="M22" s="187"/>
      <c r="N22" s="14"/>
      <c r="O22" s="14"/>
      <c r="R22" s="310">
        <v>4</v>
      </c>
      <c r="S22" s="311"/>
      <c r="T22" s="19"/>
      <c r="U22" s="19"/>
      <c r="V22" s="70" t="s">
        <v>131</v>
      </c>
      <c r="W22" s="70"/>
      <c r="X22" s="197"/>
      <c r="Y22" s="197"/>
      <c r="Z22" s="16"/>
      <c r="AA22" s="207"/>
      <c r="AB22" s="308">
        <v>5</v>
      </c>
      <c r="AC22" s="299"/>
      <c r="AG22" s="12"/>
      <c r="AH22" s="194"/>
      <c r="AI22" s="195"/>
      <c r="AJ22" s="195"/>
      <c r="AK22" s="196"/>
      <c r="AL22" s="14"/>
    </row>
    <row r="23" spans="9:38" ht="29.25" customHeight="1" thickBot="1">
      <c r="I23" s="42"/>
      <c r="J23" s="221"/>
      <c r="K23" s="231"/>
      <c r="L23" s="44"/>
      <c r="M23" s="44"/>
      <c r="N23" s="45"/>
      <c r="O23" s="45"/>
      <c r="R23" s="200"/>
      <c r="S23" s="305"/>
      <c r="T23" s="218"/>
      <c r="U23" s="218"/>
      <c r="V23" s="16"/>
      <c r="W23" s="45"/>
      <c r="X23" s="16"/>
      <c r="Y23" s="16"/>
      <c r="Z23" s="218"/>
      <c r="AA23" s="222"/>
      <c r="AG23" s="28"/>
      <c r="AH23" s="43"/>
      <c r="AI23" s="228"/>
      <c r="AJ23" s="232"/>
      <c r="AK23" s="232"/>
      <c r="AL23" s="45"/>
    </row>
    <row r="24" spans="9:38" ht="29.25" customHeight="1" thickTop="1">
      <c r="I24" s="202">
        <v>9</v>
      </c>
      <c r="J24" s="213" t="s">
        <v>132</v>
      </c>
      <c r="K24" s="213"/>
      <c r="L24" s="78"/>
      <c r="M24" s="79"/>
      <c r="N24" s="47">
        <v>8</v>
      </c>
      <c r="O24" s="48"/>
      <c r="Q24" s="33">
        <v>5</v>
      </c>
      <c r="R24" s="77" t="s">
        <v>133</v>
      </c>
      <c r="S24" s="78"/>
      <c r="T24" s="213"/>
      <c r="U24" s="214"/>
      <c r="V24" s="201">
        <v>8</v>
      </c>
      <c r="W24" s="29"/>
      <c r="X24" s="29"/>
      <c r="Y24" s="202">
        <v>8</v>
      </c>
      <c r="Z24" s="213" t="s">
        <v>134</v>
      </c>
      <c r="AA24" s="213"/>
      <c r="AB24" s="78"/>
      <c r="AC24" s="79"/>
      <c r="AD24" s="34">
        <v>4</v>
      </c>
      <c r="AG24" s="46">
        <v>4</v>
      </c>
      <c r="AH24" s="77" t="s">
        <v>135</v>
      </c>
      <c r="AI24" s="78"/>
      <c r="AJ24" s="213"/>
      <c r="AK24" s="214"/>
      <c r="AL24" s="47">
        <v>4</v>
      </c>
    </row>
    <row r="25" spans="9:38" ht="29.25" customHeight="1" thickBot="1">
      <c r="I25" s="227"/>
      <c r="J25" s="14"/>
      <c r="K25" s="14"/>
      <c r="L25" s="14"/>
      <c r="M25" s="49"/>
      <c r="N25" s="14"/>
      <c r="O25" s="14"/>
      <c r="P25" s="39"/>
      <c r="Q25" s="49"/>
      <c r="R25" s="14"/>
      <c r="S25" s="14"/>
      <c r="T25" s="233"/>
      <c r="U25" s="227"/>
      <c r="V25" s="14"/>
      <c r="W25" s="14"/>
      <c r="X25" s="14"/>
      <c r="Y25" s="227"/>
      <c r="Z25" s="14"/>
      <c r="AA25" s="14"/>
      <c r="AB25" s="39"/>
      <c r="AC25" s="49"/>
      <c r="AD25" s="14"/>
      <c r="AG25" s="49"/>
      <c r="AH25" s="300" t="s">
        <v>249</v>
      </c>
      <c r="AI25" s="301"/>
      <c r="AJ25" s="301"/>
      <c r="AK25" s="309"/>
      <c r="AL25" s="14"/>
    </row>
    <row r="26" spans="9:38" ht="21.75" customHeight="1">
      <c r="I26" s="111" t="s">
        <v>136</v>
      </c>
      <c r="J26" s="112"/>
      <c r="K26" s="42"/>
      <c r="L26" s="42"/>
      <c r="M26" s="111" t="s">
        <v>137</v>
      </c>
      <c r="N26" s="112"/>
      <c r="O26" s="51"/>
      <c r="Q26" s="111" t="s">
        <v>138</v>
      </c>
      <c r="R26" s="112"/>
      <c r="S26" s="51"/>
      <c r="U26" s="111" t="s">
        <v>139</v>
      </c>
      <c r="V26" s="112"/>
      <c r="W26" s="42"/>
      <c r="X26" s="42"/>
      <c r="Y26" s="111" t="s">
        <v>140</v>
      </c>
      <c r="Z26" s="112"/>
      <c r="AA26" s="51"/>
      <c r="AC26" s="111" t="s">
        <v>141</v>
      </c>
      <c r="AD26" s="112"/>
      <c r="AG26" s="111" t="s">
        <v>142</v>
      </c>
      <c r="AH26" s="112"/>
      <c r="AI26" s="42"/>
      <c r="AJ26" s="42"/>
      <c r="AK26" s="111" t="s">
        <v>143</v>
      </c>
      <c r="AL26" s="112"/>
    </row>
    <row r="27" spans="9:38" ht="63.75" customHeight="1" thickBot="1">
      <c r="I27" s="294" t="s">
        <v>201</v>
      </c>
      <c r="J27" s="295"/>
      <c r="K27" s="40"/>
      <c r="L27" s="40"/>
      <c r="M27" s="294" t="s">
        <v>203</v>
      </c>
      <c r="N27" s="295"/>
      <c r="O27" s="41"/>
      <c r="Q27" s="294" t="s">
        <v>206</v>
      </c>
      <c r="R27" s="295"/>
      <c r="S27" s="41"/>
      <c r="U27" s="294" t="s">
        <v>205</v>
      </c>
      <c r="V27" s="295"/>
      <c r="W27" s="40"/>
      <c r="X27" s="40"/>
      <c r="Y27" s="294" t="s">
        <v>248</v>
      </c>
      <c r="Z27" s="295"/>
      <c r="AA27" s="41"/>
      <c r="AC27" s="294" t="s">
        <v>211</v>
      </c>
      <c r="AD27" s="295"/>
      <c r="AG27" s="294" t="s">
        <v>206</v>
      </c>
      <c r="AH27" s="295"/>
      <c r="AI27" s="40"/>
      <c r="AJ27" s="40"/>
      <c r="AK27" s="294" t="s">
        <v>211</v>
      </c>
      <c r="AL27" s="295"/>
    </row>
    <row r="28" ht="62.25" customHeight="1"/>
    <row r="29" spans="17:38" ht="34.5" customHeight="1" thickBot="1">
      <c r="Q29" s="41"/>
      <c r="R29" s="41"/>
      <c r="S29" s="40"/>
      <c r="T29" s="40"/>
      <c r="U29" s="84" t="s">
        <v>62</v>
      </c>
      <c r="V29" s="84"/>
      <c r="W29" s="84"/>
      <c r="X29" s="84"/>
      <c r="Y29" s="84"/>
      <c r="Z29" s="84"/>
      <c r="AA29" s="40"/>
      <c r="AB29" s="40"/>
      <c r="AC29" s="41"/>
      <c r="AD29" s="41"/>
      <c r="AG29" s="41"/>
      <c r="AH29" s="41"/>
      <c r="AI29" s="40"/>
      <c r="AJ29" s="40"/>
      <c r="AK29" s="41"/>
      <c r="AL29" s="41"/>
    </row>
    <row r="30" spans="17:30" ht="17.25" customHeight="1">
      <c r="Q30" s="41"/>
      <c r="R30" s="41"/>
      <c r="S30" s="40"/>
      <c r="T30" s="40"/>
      <c r="U30" s="87" t="s">
        <v>217</v>
      </c>
      <c r="V30" s="88"/>
      <c r="W30" s="88"/>
      <c r="X30" s="88"/>
      <c r="Y30" s="88"/>
      <c r="Z30" s="188"/>
      <c r="AA30" s="40"/>
      <c r="AB30" s="40"/>
      <c r="AC30" s="41"/>
      <c r="AD30" s="41"/>
    </row>
    <row r="31" spans="21:37" ht="29.25" customHeight="1" thickBot="1">
      <c r="U31" s="189"/>
      <c r="V31" s="190"/>
      <c r="W31" s="190"/>
      <c r="X31" s="190"/>
      <c r="Y31" s="190"/>
      <c r="Z31" s="191"/>
      <c r="AH31" s="85" t="s">
        <v>63</v>
      </c>
      <c r="AI31" s="85"/>
      <c r="AJ31" s="85"/>
      <c r="AK31" s="85"/>
    </row>
    <row r="32" spans="20:37" ht="29.25" customHeight="1" thickBot="1">
      <c r="T32" s="218"/>
      <c r="U32" s="218"/>
      <c r="V32" s="218"/>
      <c r="W32" s="222"/>
      <c r="X32" s="200"/>
      <c r="AH32" s="182" t="s">
        <v>212</v>
      </c>
      <c r="AI32" s="192"/>
      <c r="AJ32" s="192"/>
      <c r="AK32" s="193"/>
    </row>
    <row r="33" spans="18:38" ht="29.25" customHeight="1" thickBot="1" thickTop="1">
      <c r="R33" s="198">
        <v>8</v>
      </c>
      <c r="S33" s="206"/>
      <c r="T33" s="16"/>
      <c r="U33" s="16"/>
      <c r="V33" s="197" t="s">
        <v>144</v>
      </c>
      <c r="W33" s="197"/>
      <c r="X33" s="70"/>
      <c r="Y33" s="70"/>
      <c r="Z33" s="19"/>
      <c r="AA33" s="212"/>
      <c r="AB33" s="308">
        <v>7</v>
      </c>
      <c r="AC33" s="299"/>
      <c r="AG33" s="12"/>
      <c r="AH33" s="194"/>
      <c r="AI33" s="195"/>
      <c r="AJ33" s="195"/>
      <c r="AK33" s="196"/>
      <c r="AL33" s="14"/>
    </row>
    <row r="34" spans="18:38" ht="29.25" customHeight="1" thickBot="1">
      <c r="R34" s="16"/>
      <c r="S34" s="207"/>
      <c r="T34" s="218"/>
      <c r="U34" s="218"/>
      <c r="V34" s="16"/>
      <c r="W34" s="45"/>
      <c r="X34" s="16"/>
      <c r="Y34" s="16"/>
      <c r="Z34" s="16"/>
      <c r="AA34" s="207"/>
      <c r="AB34" s="218"/>
      <c r="AC34" s="218"/>
      <c r="AG34" s="28"/>
      <c r="AH34" s="43"/>
      <c r="AI34" s="228"/>
      <c r="AJ34" s="232"/>
      <c r="AK34" s="232"/>
      <c r="AL34" s="45"/>
    </row>
    <row r="35" spans="17:38" ht="29.25" customHeight="1" thickTop="1">
      <c r="Q35" s="33">
        <v>8</v>
      </c>
      <c r="R35" s="77" t="s">
        <v>145</v>
      </c>
      <c r="S35" s="78"/>
      <c r="T35" s="213"/>
      <c r="U35" s="214"/>
      <c r="V35" s="201">
        <v>9</v>
      </c>
      <c r="W35" s="29"/>
      <c r="X35" s="29"/>
      <c r="Y35" s="33">
        <v>6</v>
      </c>
      <c r="Z35" s="77" t="s">
        <v>146</v>
      </c>
      <c r="AA35" s="78"/>
      <c r="AB35" s="213"/>
      <c r="AC35" s="214"/>
      <c r="AD35" s="201">
        <v>11</v>
      </c>
      <c r="AG35" s="46">
        <v>5</v>
      </c>
      <c r="AH35" s="113" t="s">
        <v>147</v>
      </c>
      <c r="AI35" s="114"/>
      <c r="AJ35" s="312"/>
      <c r="AK35" s="313"/>
      <c r="AL35" s="47">
        <v>8</v>
      </c>
    </row>
    <row r="36" spans="17:38" ht="29.25" customHeight="1" thickBot="1">
      <c r="Q36" s="49"/>
      <c r="R36" s="14"/>
      <c r="S36" s="14"/>
      <c r="T36" s="233"/>
      <c r="U36" s="227"/>
      <c r="V36" s="14"/>
      <c r="W36" s="14"/>
      <c r="X36" s="14"/>
      <c r="Y36" s="49"/>
      <c r="Z36" s="14"/>
      <c r="AA36" s="14"/>
      <c r="AB36" s="233"/>
      <c r="AC36" s="227"/>
      <c r="AD36" s="14"/>
      <c r="AG36" s="49"/>
      <c r="AH36" s="14"/>
      <c r="AI36" s="14"/>
      <c r="AJ36" s="14"/>
      <c r="AK36" s="227"/>
      <c r="AL36" s="14"/>
    </row>
    <row r="37" spans="17:38" ht="21" customHeight="1">
      <c r="Q37" s="111" t="s">
        <v>148</v>
      </c>
      <c r="R37" s="112"/>
      <c r="S37" s="51"/>
      <c r="U37" s="111" t="s">
        <v>149</v>
      </c>
      <c r="V37" s="112"/>
      <c r="W37" s="42"/>
      <c r="X37" s="42"/>
      <c r="Y37" s="111" t="s">
        <v>150</v>
      </c>
      <c r="Z37" s="112"/>
      <c r="AA37" s="51"/>
      <c r="AC37" s="111" t="s">
        <v>151</v>
      </c>
      <c r="AD37" s="112"/>
      <c r="AG37" s="111" t="s">
        <v>152</v>
      </c>
      <c r="AH37" s="112"/>
      <c r="AI37" s="42"/>
      <c r="AJ37" s="42"/>
      <c r="AK37" s="111" t="s">
        <v>153</v>
      </c>
      <c r="AL37" s="112"/>
    </row>
    <row r="38" spans="17:38" ht="63.75" customHeight="1" thickBot="1">
      <c r="Q38" s="294" t="s">
        <v>207</v>
      </c>
      <c r="R38" s="295"/>
      <c r="S38" s="41"/>
      <c r="U38" s="294" t="s">
        <v>217</v>
      </c>
      <c r="V38" s="295"/>
      <c r="W38" s="40"/>
      <c r="X38" s="40"/>
      <c r="Y38" s="294" t="s">
        <v>212</v>
      </c>
      <c r="Z38" s="295"/>
      <c r="AA38" s="41"/>
      <c r="AC38" s="294" t="s">
        <v>210</v>
      </c>
      <c r="AD38" s="295"/>
      <c r="AG38" s="294" t="s">
        <v>207</v>
      </c>
      <c r="AH38" s="295"/>
      <c r="AI38" s="40"/>
      <c r="AJ38" s="40"/>
      <c r="AK38" s="294" t="s">
        <v>210</v>
      </c>
      <c r="AL38" s="295"/>
    </row>
    <row r="40" ht="31.5" customHeight="1" thickBot="1"/>
    <row r="41" spans="15:38" ht="33" customHeight="1">
      <c r="O41" s="87" t="s">
        <v>154</v>
      </c>
      <c r="P41" s="88"/>
      <c r="Q41" s="88"/>
      <c r="R41" s="89"/>
      <c r="S41" s="234" t="s">
        <v>250</v>
      </c>
      <c r="T41" s="235"/>
      <c r="U41" s="235"/>
      <c r="V41" s="235"/>
      <c r="W41" s="330" t="s">
        <v>251</v>
      </c>
      <c r="X41" s="235"/>
      <c r="Y41" s="235"/>
      <c r="Z41" s="331"/>
      <c r="AA41" s="235" t="s">
        <v>252</v>
      </c>
      <c r="AB41" s="235"/>
      <c r="AC41" s="235"/>
      <c r="AD41" s="235"/>
      <c r="AE41" s="96" t="s">
        <v>105</v>
      </c>
      <c r="AF41" s="97"/>
      <c r="AG41" s="97"/>
      <c r="AH41" s="97" t="s">
        <v>106</v>
      </c>
      <c r="AI41" s="97"/>
      <c r="AJ41" s="102"/>
      <c r="AK41" s="105" t="s">
        <v>107</v>
      </c>
      <c r="AL41" s="41"/>
    </row>
    <row r="42" spans="15:38" ht="33" customHeight="1">
      <c r="O42" s="90"/>
      <c r="P42" s="91"/>
      <c r="Q42" s="91"/>
      <c r="R42" s="92"/>
      <c r="S42" s="314"/>
      <c r="T42" s="315"/>
      <c r="U42" s="315"/>
      <c r="V42" s="315"/>
      <c r="W42" s="324"/>
      <c r="X42" s="315"/>
      <c r="Y42" s="315"/>
      <c r="Z42" s="325"/>
      <c r="AA42" s="315"/>
      <c r="AB42" s="315"/>
      <c r="AC42" s="315"/>
      <c r="AD42" s="315"/>
      <c r="AE42" s="98"/>
      <c r="AF42" s="99"/>
      <c r="AG42" s="99"/>
      <c r="AH42" s="99"/>
      <c r="AI42" s="99"/>
      <c r="AJ42" s="103"/>
      <c r="AK42" s="106"/>
      <c r="AL42" s="16"/>
    </row>
    <row r="43" spans="15:38" ht="33" customHeight="1" thickBot="1">
      <c r="O43" s="93"/>
      <c r="P43" s="94"/>
      <c r="Q43" s="94"/>
      <c r="R43" s="95"/>
      <c r="S43" s="329"/>
      <c r="T43" s="327"/>
      <c r="U43" s="327"/>
      <c r="V43" s="327"/>
      <c r="W43" s="326"/>
      <c r="X43" s="327"/>
      <c r="Y43" s="327"/>
      <c r="Z43" s="328"/>
      <c r="AA43" s="327"/>
      <c r="AB43" s="327"/>
      <c r="AC43" s="327"/>
      <c r="AD43" s="327"/>
      <c r="AE43" s="100"/>
      <c r="AF43" s="101"/>
      <c r="AG43" s="101"/>
      <c r="AH43" s="101"/>
      <c r="AI43" s="101"/>
      <c r="AJ43" s="104"/>
      <c r="AK43" s="107"/>
      <c r="AL43" s="16"/>
    </row>
    <row r="44" spans="15:38" ht="33" customHeight="1" thickTop="1">
      <c r="O44" s="314" t="s">
        <v>250</v>
      </c>
      <c r="P44" s="315"/>
      <c r="Q44" s="315"/>
      <c r="R44" s="316"/>
      <c r="S44" s="332"/>
      <c r="T44" s="333"/>
      <c r="U44" s="333"/>
      <c r="V44" s="334"/>
      <c r="W44" s="335" t="s">
        <v>256</v>
      </c>
      <c r="X44" s="336"/>
      <c r="Y44" s="336"/>
      <c r="Z44" s="337"/>
      <c r="AA44" s="263" t="s">
        <v>257</v>
      </c>
      <c r="AB44" s="263"/>
      <c r="AC44" s="263"/>
      <c r="AD44" s="264"/>
      <c r="AE44" s="275">
        <v>2</v>
      </c>
      <c r="AF44" s="263"/>
      <c r="AG44" s="263"/>
      <c r="AH44" s="263">
        <v>0</v>
      </c>
      <c r="AI44" s="263"/>
      <c r="AJ44" s="264"/>
      <c r="AK44" s="338">
        <v>1</v>
      </c>
      <c r="AL44" s="16"/>
    </row>
    <row r="45" spans="15:38" ht="33" customHeight="1">
      <c r="O45" s="314"/>
      <c r="P45" s="315"/>
      <c r="Q45" s="315"/>
      <c r="R45" s="316"/>
      <c r="S45" s="332"/>
      <c r="T45" s="333"/>
      <c r="U45" s="333"/>
      <c r="V45" s="334"/>
      <c r="W45" s="335"/>
      <c r="X45" s="336"/>
      <c r="Y45" s="336"/>
      <c r="Z45" s="337"/>
      <c r="AA45" s="267"/>
      <c r="AB45" s="267"/>
      <c r="AC45" s="267"/>
      <c r="AD45" s="268"/>
      <c r="AE45" s="276"/>
      <c r="AF45" s="267"/>
      <c r="AG45" s="267"/>
      <c r="AH45" s="267"/>
      <c r="AI45" s="267"/>
      <c r="AJ45" s="268"/>
      <c r="AK45" s="339"/>
      <c r="AL45" s="14"/>
    </row>
    <row r="46" spans="15:38" ht="33" customHeight="1">
      <c r="O46" s="317"/>
      <c r="P46" s="318"/>
      <c r="Q46" s="318"/>
      <c r="R46" s="319"/>
      <c r="S46" s="340"/>
      <c r="T46" s="341"/>
      <c r="U46" s="341"/>
      <c r="V46" s="261"/>
      <c r="W46" s="264"/>
      <c r="X46" s="342"/>
      <c r="Y46" s="342"/>
      <c r="Z46" s="343"/>
      <c r="AA46" s="267"/>
      <c r="AB46" s="267"/>
      <c r="AC46" s="267"/>
      <c r="AD46" s="268"/>
      <c r="AE46" s="276"/>
      <c r="AF46" s="267"/>
      <c r="AG46" s="267"/>
      <c r="AH46" s="267"/>
      <c r="AI46" s="267"/>
      <c r="AJ46" s="268"/>
      <c r="AK46" s="339"/>
      <c r="AL46" s="45"/>
    </row>
    <row r="47" spans="15:38" ht="33" customHeight="1">
      <c r="O47" s="320" t="s">
        <v>251</v>
      </c>
      <c r="P47" s="321"/>
      <c r="Q47" s="321"/>
      <c r="R47" s="322"/>
      <c r="S47" s="344" t="s">
        <v>253</v>
      </c>
      <c r="T47" s="345"/>
      <c r="U47" s="345"/>
      <c r="V47" s="346"/>
      <c r="W47" s="347"/>
      <c r="X47" s="348"/>
      <c r="Y47" s="348"/>
      <c r="Z47" s="349"/>
      <c r="AA47" s="267" t="s">
        <v>258</v>
      </c>
      <c r="AB47" s="267"/>
      <c r="AC47" s="267"/>
      <c r="AD47" s="268"/>
      <c r="AE47" s="276">
        <v>1</v>
      </c>
      <c r="AF47" s="267"/>
      <c r="AG47" s="267"/>
      <c r="AH47" s="267">
        <v>1</v>
      </c>
      <c r="AI47" s="267"/>
      <c r="AJ47" s="268"/>
      <c r="AK47" s="339">
        <v>2</v>
      </c>
      <c r="AL47" s="47"/>
    </row>
    <row r="48" spans="15:38" ht="33" customHeight="1">
      <c r="O48" s="314"/>
      <c r="P48" s="315"/>
      <c r="Q48" s="315"/>
      <c r="R48" s="316"/>
      <c r="S48" s="350"/>
      <c r="T48" s="336"/>
      <c r="U48" s="336"/>
      <c r="V48" s="337"/>
      <c r="W48" s="351"/>
      <c r="X48" s="333"/>
      <c r="Y48" s="333"/>
      <c r="Z48" s="334"/>
      <c r="AA48" s="267"/>
      <c r="AB48" s="267"/>
      <c r="AC48" s="267"/>
      <c r="AD48" s="268"/>
      <c r="AE48" s="276"/>
      <c r="AF48" s="267"/>
      <c r="AG48" s="267"/>
      <c r="AH48" s="267"/>
      <c r="AI48" s="267"/>
      <c r="AJ48" s="268"/>
      <c r="AK48" s="339"/>
      <c r="AL48" s="14"/>
    </row>
    <row r="49" spans="15:38" ht="33" customHeight="1">
      <c r="O49" s="317"/>
      <c r="P49" s="318"/>
      <c r="Q49" s="318"/>
      <c r="R49" s="319"/>
      <c r="S49" s="352"/>
      <c r="T49" s="342"/>
      <c r="U49" s="342"/>
      <c r="V49" s="343"/>
      <c r="W49" s="353"/>
      <c r="X49" s="341"/>
      <c r="Y49" s="341"/>
      <c r="Z49" s="261"/>
      <c r="AA49" s="267"/>
      <c r="AB49" s="267"/>
      <c r="AC49" s="267"/>
      <c r="AD49" s="268"/>
      <c r="AE49" s="276"/>
      <c r="AF49" s="267"/>
      <c r="AG49" s="267"/>
      <c r="AH49" s="267"/>
      <c r="AI49" s="267"/>
      <c r="AJ49" s="268"/>
      <c r="AK49" s="339"/>
      <c r="AL49" s="50"/>
    </row>
    <row r="50" spans="15:38" ht="33" customHeight="1">
      <c r="O50" s="320" t="s">
        <v>252</v>
      </c>
      <c r="P50" s="321"/>
      <c r="Q50" s="321"/>
      <c r="R50" s="322"/>
      <c r="S50" s="344" t="s">
        <v>254</v>
      </c>
      <c r="T50" s="345"/>
      <c r="U50" s="345"/>
      <c r="V50" s="346"/>
      <c r="W50" s="354" t="s">
        <v>255</v>
      </c>
      <c r="X50" s="345"/>
      <c r="Y50" s="345"/>
      <c r="Z50" s="346"/>
      <c r="AA50" s="266"/>
      <c r="AB50" s="266"/>
      <c r="AC50" s="266"/>
      <c r="AD50" s="270"/>
      <c r="AE50" s="276">
        <v>0</v>
      </c>
      <c r="AF50" s="267"/>
      <c r="AG50" s="267"/>
      <c r="AH50" s="267">
        <v>2</v>
      </c>
      <c r="AI50" s="267"/>
      <c r="AJ50" s="268"/>
      <c r="AK50" s="339">
        <v>3</v>
      </c>
      <c r="AL50" s="41"/>
    </row>
    <row r="51" spans="15:37" ht="33" customHeight="1">
      <c r="O51" s="314"/>
      <c r="P51" s="315"/>
      <c r="Q51" s="315"/>
      <c r="R51" s="316"/>
      <c r="S51" s="350"/>
      <c r="T51" s="336"/>
      <c r="U51" s="336"/>
      <c r="V51" s="337"/>
      <c r="W51" s="335"/>
      <c r="X51" s="336"/>
      <c r="Y51" s="336"/>
      <c r="Z51" s="337"/>
      <c r="AA51" s="266"/>
      <c r="AB51" s="266"/>
      <c r="AC51" s="266"/>
      <c r="AD51" s="270"/>
      <c r="AE51" s="276"/>
      <c r="AF51" s="267"/>
      <c r="AG51" s="267"/>
      <c r="AH51" s="267"/>
      <c r="AI51" s="267"/>
      <c r="AJ51" s="268"/>
      <c r="AK51" s="339"/>
    </row>
    <row r="52" spans="15:37" ht="33" customHeight="1" thickBot="1">
      <c r="O52" s="236"/>
      <c r="P52" s="237"/>
      <c r="Q52" s="237"/>
      <c r="R52" s="323"/>
      <c r="S52" s="355"/>
      <c r="T52" s="356"/>
      <c r="U52" s="356"/>
      <c r="V52" s="357"/>
      <c r="W52" s="358"/>
      <c r="X52" s="356"/>
      <c r="Y52" s="356"/>
      <c r="Z52" s="357"/>
      <c r="AA52" s="273"/>
      <c r="AB52" s="273"/>
      <c r="AC52" s="273"/>
      <c r="AD52" s="274"/>
      <c r="AE52" s="277"/>
      <c r="AF52" s="272"/>
      <c r="AG52" s="272"/>
      <c r="AH52" s="272"/>
      <c r="AI52" s="272"/>
      <c r="AJ52" s="278"/>
      <c r="AK52" s="359"/>
    </row>
    <row r="53" ht="31.5" customHeight="1" thickBot="1"/>
    <row r="54" spans="15:38" ht="31.5" customHeight="1">
      <c r="O54" s="87" t="s">
        <v>155</v>
      </c>
      <c r="P54" s="88"/>
      <c r="Q54" s="88"/>
      <c r="R54" s="89"/>
      <c r="S54" s="259" t="s">
        <v>259</v>
      </c>
      <c r="T54" s="250"/>
      <c r="U54" s="250"/>
      <c r="V54" s="251"/>
      <c r="W54" s="250" t="s">
        <v>260</v>
      </c>
      <c r="X54" s="250"/>
      <c r="Y54" s="250"/>
      <c r="Z54" s="250"/>
      <c r="AA54" s="249" t="s">
        <v>261</v>
      </c>
      <c r="AB54" s="250"/>
      <c r="AC54" s="250"/>
      <c r="AD54" s="363"/>
      <c r="AE54" s="360" t="s">
        <v>105</v>
      </c>
      <c r="AF54" s="97"/>
      <c r="AG54" s="97"/>
      <c r="AH54" s="97" t="s">
        <v>106</v>
      </c>
      <c r="AI54" s="97"/>
      <c r="AJ54" s="102"/>
      <c r="AK54" s="105" t="s">
        <v>262</v>
      </c>
      <c r="AL54" s="105" t="s">
        <v>107</v>
      </c>
    </row>
    <row r="55" spans="15:38" ht="31.5" customHeight="1">
      <c r="O55" s="90"/>
      <c r="P55" s="91"/>
      <c r="Q55" s="91"/>
      <c r="R55" s="92"/>
      <c r="S55" s="243"/>
      <c r="T55" s="244"/>
      <c r="U55" s="244"/>
      <c r="V55" s="253"/>
      <c r="W55" s="244"/>
      <c r="X55" s="244"/>
      <c r="Y55" s="244"/>
      <c r="Z55" s="244"/>
      <c r="AA55" s="252"/>
      <c r="AB55" s="244"/>
      <c r="AC55" s="244"/>
      <c r="AD55" s="364"/>
      <c r="AE55" s="361"/>
      <c r="AF55" s="99"/>
      <c r="AG55" s="99"/>
      <c r="AH55" s="99"/>
      <c r="AI55" s="99"/>
      <c r="AJ55" s="103"/>
      <c r="AK55" s="106"/>
      <c r="AL55" s="106"/>
    </row>
    <row r="56" spans="15:38" ht="31.5" customHeight="1" thickBot="1">
      <c r="O56" s="93"/>
      <c r="P56" s="94"/>
      <c r="Q56" s="94"/>
      <c r="R56" s="95"/>
      <c r="S56" s="257"/>
      <c r="T56" s="255"/>
      <c r="U56" s="255"/>
      <c r="V56" s="256"/>
      <c r="W56" s="255"/>
      <c r="X56" s="255"/>
      <c r="Y56" s="255"/>
      <c r="Z56" s="255"/>
      <c r="AA56" s="254"/>
      <c r="AB56" s="255"/>
      <c r="AC56" s="255"/>
      <c r="AD56" s="365"/>
      <c r="AE56" s="362"/>
      <c r="AF56" s="101"/>
      <c r="AG56" s="101"/>
      <c r="AH56" s="101"/>
      <c r="AI56" s="101"/>
      <c r="AJ56" s="104"/>
      <c r="AK56" s="107"/>
      <c r="AL56" s="107"/>
    </row>
    <row r="57" spans="15:38" ht="31.5" customHeight="1" thickTop="1">
      <c r="O57" s="240" t="s">
        <v>259</v>
      </c>
      <c r="P57" s="241"/>
      <c r="Q57" s="241"/>
      <c r="R57" s="242"/>
      <c r="S57" s="332"/>
      <c r="T57" s="333"/>
      <c r="U57" s="333"/>
      <c r="V57" s="334"/>
      <c r="W57" s="335" t="s">
        <v>263</v>
      </c>
      <c r="X57" s="336"/>
      <c r="Y57" s="336"/>
      <c r="Z57" s="337"/>
      <c r="AA57" s="263" t="s">
        <v>264</v>
      </c>
      <c r="AB57" s="263"/>
      <c r="AC57" s="263"/>
      <c r="AD57" s="366"/>
      <c r="AE57" s="343">
        <v>1</v>
      </c>
      <c r="AF57" s="263"/>
      <c r="AG57" s="263"/>
      <c r="AH57" s="263">
        <v>0</v>
      </c>
      <c r="AI57" s="263"/>
      <c r="AJ57" s="264"/>
      <c r="AK57" s="338">
        <v>1</v>
      </c>
      <c r="AL57" s="338">
        <v>1</v>
      </c>
    </row>
    <row r="58" spans="15:38" ht="31.5" customHeight="1">
      <c r="O58" s="243"/>
      <c r="P58" s="244"/>
      <c r="Q58" s="244"/>
      <c r="R58" s="245"/>
      <c r="S58" s="332"/>
      <c r="T58" s="333"/>
      <c r="U58" s="333"/>
      <c r="V58" s="334"/>
      <c r="W58" s="335"/>
      <c r="X58" s="336"/>
      <c r="Y58" s="336"/>
      <c r="Z58" s="337"/>
      <c r="AA58" s="267"/>
      <c r="AB58" s="267"/>
      <c r="AC58" s="267"/>
      <c r="AD58" s="367"/>
      <c r="AE58" s="269"/>
      <c r="AF58" s="267"/>
      <c r="AG58" s="267"/>
      <c r="AH58" s="267"/>
      <c r="AI58" s="267"/>
      <c r="AJ58" s="268"/>
      <c r="AK58" s="339"/>
      <c r="AL58" s="339"/>
    </row>
    <row r="59" spans="15:38" ht="31.5" customHeight="1">
      <c r="O59" s="243"/>
      <c r="P59" s="244"/>
      <c r="Q59" s="244"/>
      <c r="R59" s="245"/>
      <c r="S59" s="340"/>
      <c r="T59" s="341"/>
      <c r="U59" s="341"/>
      <c r="V59" s="261"/>
      <c r="W59" s="264"/>
      <c r="X59" s="342"/>
      <c r="Y59" s="342"/>
      <c r="Z59" s="343"/>
      <c r="AA59" s="267"/>
      <c r="AB59" s="267"/>
      <c r="AC59" s="267"/>
      <c r="AD59" s="367"/>
      <c r="AE59" s="269"/>
      <c r="AF59" s="267"/>
      <c r="AG59" s="267"/>
      <c r="AH59" s="267"/>
      <c r="AI59" s="267"/>
      <c r="AJ59" s="268"/>
      <c r="AK59" s="339"/>
      <c r="AL59" s="339"/>
    </row>
    <row r="60" spans="15:38" ht="31.5" customHeight="1">
      <c r="O60" s="243" t="s">
        <v>260</v>
      </c>
      <c r="P60" s="244"/>
      <c r="Q60" s="244"/>
      <c r="R60" s="245"/>
      <c r="S60" s="344" t="s">
        <v>266</v>
      </c>
      <c r="T60" s="345"/>
      <c r="U60" s="345"/>
      <c r="V60" s="346"/>
      <c r="W60" s="347"/>
      <c r="X60" s="348"/>
      <c r="Y60" s="348"/>
      <c r="Z60" s="349"/>
      <c r="AA60" s="267" t="s">
        <v>265</v>
      </c>
      <c r="AB60" s="267"/>
      <c r="AC60" s="267"/>
      <c r="AD60" s="367"/>
      <c r="AE60" s="269">
        <v>0</v>
      </c>
      <c r="AF60" s="267"/>
      <c r="AG60" s="267"/>
      <c r="AH60" s="267">
        <v>2</v>
      </c>
      <c r="AI60" s="267"/>
      <c r="AJ60" s="268"/>
      <c r="AK60" s="339">
        <v>0</v>
      </c>
      <c r="AL60" s="339">
        <v>3</v>
      </c>
    </row>
    <row r="61" spans="15:38" ht="31.5" customHeight="1">
      <c r="O61" s="243"/>
      <c r="P61" s="244"/>
      <c r="Q61" s="244"/>
      <c r="R61" s="245"/>
      <c r="S61" s="350"/>
      <c r="T61" s="336"/>
      <c r="U61" s="336"/>
      <c r="V61" s="337"/>
      <c r="W61" s="351"/>
      <c r="X61" s="333"/>
      <c r="Y61" s="333"/>
      <c r="Z61" s="334"/>
      <c r="AA61" s="267"/>
      <c r="AB61" s="267"/>
      <c r="AC61" s="267"/>
      <c r="AD61" s="367"/>
      <c r="AE61" s="269"/>
      <c r="AF61" s="267"/>
      <c r="AG61" s="267"/>
      <c r="AH61" s="267"/>
      <c r="AI61" s="267"/>
      <c r="AJ61" s="268"/>
      <c r="AK61" s="339"/>
      <c r="AL61" s="339"/>
    </row>
    <row r="62" spans="15:38" ht="31.5" customHeight="1">
      <c r="O62" s="243"/>
      <c r="P62" s="244"/>
      <c r="Q62" s="244"/>
      <c r="R62" s="245"/>
      <c r="S62" s="352"/>
      <c r="T62" s="342"/>
      <c r="U62" s="342"/>
      <c r="V62" s="343"/>
      <c r="W62" s="353"/>
      <c r="X62" s="341"/>
      <c r="Y62" s="341"/>
      <c r="Z62" s="261"/>
      <c r="AA62" s="267"/>
      <c r="AB62" s="267"/>
      <c r="AC62" s="267"/>
      <c r="AD62" s="367"/>
      <c r="AE62" s="269"/>
      <c r="AF62" s="267"/>
      <c r="AG62" s="267"/>
      <c r="AH62" s="267"/>
      <c r="AI62" s="267"/>
      <c r="AJ62" s="268"/>
      <c r="AK62" s="339"/>
      <c r="AL62" s="339"/>
    </row>
    <row r="63" spans="15:38" ht="31.5" customHeight="1">
      <c r="O63" s="243" t="s">
        <v>261</v>
      </c>
      <c r="P63" s="244"/>
      <c r="Q63" s="244"/>
      <c r="R63" s="245"/>
      <c r="S63" s="344" t="s">
        <v>267</v>
      </c>
      <c r="T63" s="345"/>
      <c r="U63" s="345"/>
      <c r="V63" s="346"/>
      <c r="W63" s="354" t="s">
        <v>268</v>
      </c>
      <c r="X63" s="345"/>
      <c r="Y63" s="345"/>
      <c r="Z63" s="346"/>
      <c r="AA63" s="266"/>
      <c r="AB63" s="266"/>
      <c r="AC63" s="266"/>
      <c r="AD63" s="368"/>
      <c r="AE63" s="269">
        <v>1</v>
      </c>
      <c r="AF63" s="267"/>
      <c r="AG63" s="267"/>
      <c r="AH63" s="267">
        <v>0</v>
      </c>
      <c r="AI63" s="267"/>
      <c r="AJ63" s="268"/>
      <c r="AK63" s="339">
        <v>1</v>
      </c>
      <c r="AL63" s="339">
        <v>2</v>
      </c>
    </row>
    <row r="64" spans="15:38" ht="31.5" customHeight="1">
      <c r="O64" s="243"/>
      <c r="P64" s="244"/>
      <c r="Q64" s="244"/>
      <c r="R64" s="245"/>
      <c r="S64" s="350"/>
      <c r="T64" s="336"/>
      <c r="U64" s="336"/>
      <c r="V64" s="337"/>
      <c r="W64" s="335"/>
      <c r="X64" s="336"/>
      <c r="Y64" s="336"/>
      <c r="Z64" s="337"/>
      <c r="AA64" s="266"/>
      <c r="AB64" s="266"/>
      <c r="AC64" s="266"/>
      <c r="AD64" s="368"/>
      <c r="AE64" s="269"/>
      <c r="AF64" s="267"/>
      <c r="AG64" s="267"/>
      <c r="AH64" s="267"/>
      <c r="AI64" s="267"/>
      <c r="AJ64" s="268"/>
      <c r="AK64" s="339"/>
      <c r="AL64" s="339"/>
    </row>
    <row r="65" spans="15:38" ht="31.5" customHeight="1" thickBot="1">
      <c r="O65" s="246"/>
      <c r="P65" s="247"/>
      <c r="Q65" s="247"/>
      <c r="R65" s="248"/>
      <c r="S65" s="355"/>
      <c r="T65" s="356"/>
      <c r="U65" s="356"/>
      <c r="V65" s="357"/>
      <c r="W65" s="358"/>
      <c r="X65" s="356"/>
      <c r="Y65" s="356"/>
      <c r="Z65" s="357"/>
      <c r="AA65" s="273"/>
      <c r="AB65" s="273"/>
      <c r="AC65" s="273"/>
      <c r="AD65" s="369"/>
      <c r="AE65" s="271"/>
      <c r="AF65" s="272"/>
      <c r="AG65" s="272"/>
      <c r="AH65" s="272"/>
      <c r="AI65" s="272"/>
      <c r="AJ65" s="278"/>
      <c r="AK65" s="359"/>
      <c r="AL65" s="359"/>
    </row>
    <row r="66" ht="31.5" customHeight="1">
      <c r="S66" s="10">
        <v>1</v>
      </c>
    </row>
    <row r="67" ht="31.5" customHeight="1"/>
    <row r="68" ht="31.5" customHeight="1"/>
    <row r="69" spans="10:37" s="52" customFormat="1" ht="31.5" customHeight="1" thickBot="1">
      <c r="J69" s="115" t="s">
        <v>74</v>
      </c>
      <c r="K69" s="115"/>
      <c r="L69" s="115"/>
      <c r="M69" s="115"/>
      <c r="V69" s="115" t="s">
        <v>90</v>
      </c>
      <c r="W69" s="115"/>
      <c r="X69" s="115"/>
      <c r="Y69" s="115"/>
      <c r="AH69" s="115" t="s">
        <v>89</v>
      </c>
      <c r="AI69" s="115"/>
      <c r="AJ69" s="115"/>
      <c r="AK69" s="115"/>
    </row>
    <row r="70" spans="10:37" ht="31.5" customHeight="1">
      <c r="J70" s="182" t="s">
        <v>269</v>
      </c>
      <c r="K70" s="183"/>
      <c r="L70" s="183"/>
      <c r="M70" s="184"/>
      <c r="N70" s="52"/>
      <c r="O70" s="52"/>
      <c r="P70" s="52"/>
      <c r="Q70" s="52"/>
      <c r="R70" s="52"/>
      <c r="S70" s="52"/>
      <c r="T70" s="52"/>
      <c r="U70" s="52"/>
      <c r="V70" s="182" t="s">
        <v>220</v>
      </c>
      <c r="W70" s="183"/>
      <c r="X70" s="183"/>
      <c r="Y70" s="184"/>
      <c r="Z70" s="52"/>
      <c r="AA70" s="52"/>
      <c r="AB70" s="52"/>
      <c r="AC70" s="52"/>
      <c r="AD70" s="52"/>
      <c r="AE70" s="52"/>
      <c r="AF70" s="52"/>
      <c r="AG70" s="52"/>
      <c r="AH70" s="182" t="s">
        <v>194</v>
      </c>
      <c r="AI70" s="183"/>
      <c r="AJ70" s="183"/>
      <c r="AK70" s="184"/>
    </row>
    <row r="71" spans="9:38" ht="31.5" customHeight="1" thickBot="1">
      <c r="I71" s="12"/>
      <c r="J71" s="185"/>
      <c r="K71" s="186"/>
      <c r="L71" s="186"/>
      <c r="M71" s="187"/>
      <c r="N71" s="370"/>
      <c r="O71" s="52"/>
      <c r="P71" s="52"/>
      <c r="Q71" s="52"/>
      <c r="R71" s="52"/>
      <c r="S71" s="52"/>
      <c r="T71" s="52"/>
      <c r="U71" s="371"/>
      <c r="V71" s="185"/>
      <c r="W71" s="186"/>
      <c r="X71" s="186"/>
      <c r="Y71" s="187"/>
      <c r="Z71" s="370"/>
      <c r="AA71" s="52"/>
      <c r="AB71" s="52"/>
      <c r="AC71" s="52"/>
      <c r="AD71" s="52"/>
      <c r="AE71" s="52"/>
      <c r="AF71" s="52"/>
      <c r="AG71" s="371"/>
      <c r="AH71" s="185"/>
      <c r="AI71" s="186"/>
      <c r="AJ71" s="186"/>
      <c r="AK71" s="187"/>
      <c r="AL71" s="14"/>
    </row>
    <row r="72" spans="9:38" ht="31.5" customHeight="1" thickBot="1">
      <c r="I72" s="42"/>
      <c r="J72" s="43"/>
      <c r="K72" s="228"/>
      <c r="L72" s="376"/>
      <c r="M72" s="376"/>
      <c r="N72" s="45"/>
      <c r="U72" s="42"/>
      <c r="V72" s="377"/>
      <c r="W72" s="378"/>
      <c r="X72" s="44"/>
      <c r="Y72" s="44"/>
      <c r="Z72" s="45"/>
      <c r="AG72" s="42"/>
      <c r="AH72" s="43"/>
      <c r="AI72" s="228"/>
      <c r="AJ72" s="376"/>
      <c r="AK72" s="376"/>
      <c r="AL72" s="45"/>
    </row>
    <row r="73" spans="9:38" ht="31.5" customHeight="1" thickTop="1">
      <c r="I73" s="46">
        <v>4</v>
      </c>
      <c r="J73" s="77" t="s">
        <v>156</v>
      </c>
      <c r="K73" s="78"/>
      <c r="L73" s="213"/>
      <c r="M73" s="214"/>
      <c r="N73" s="47">
        <v>7</v>
      </c>
      <c r="U73" s="226">
        <v>8</v>
      </c>
      <c r="V73" s="213" t="s">
        <v>157</v>
      </c>
      <c r="W73" s="213"/>
      <c r="X73" s="78"/>
      <c r="Y73" s="79"/>
      <c r="Z73" s="47">
        <v>5</v>
      </c>
      <c r="AG73" s="46">
        <v>5</v>
      </c>
      <c r="AH73" s="77" t="s">
        <v>158</v>
      </c>
      <c r="AI73" s="78"/>
      <c r="AJ73" s="213"/>
      <c r="AK73" s="214"/>
      <c r="AL73" s="47">
        <v>8</v>
      </c>
    </row>
    <row r="74" spans="9:38" ht="31.5" customHeight="1" thickBot="1">
      <c r="I74" s="49"/>
      <c r="J74" s="14"/>
      <c r="K74" s="14"/>
      <c r="L74" s="14"/>
      <c r="M74" s="227"/>
      <c r="N74" s="14"/>
      <c r="U74" s="227"/>
      <c r="V74" s="14"/>
      <c r="W74" s="14"/>
      <c r="X74" s="14"/>
      <c r="Y74" s="49"/>
      <c r="Z74" s="14"/>
      <c r="AG74" s="49"/>
      <c r="AH74" s="14"/>
      <c r="AI74" s="14"/>
      <c r="AJ74" s="14"/>
      <c r="AK74" s="227"/>
      <c r="AL74" s="14"/>
    </row>
    <row r="75" spans="9:38" ht="22.5" customHeight="1">
      <c r="I75" s="111" t="s">
        <v>159</v>
      </c>
      <c r="J75" s="112"/>
      <c r="K75" s="42"/>
      <c r="L75" s="42"/>
      <c r="M75" s="111" t="s">
        <v>160</v>
      </c>
      <c r="N75" s="112"/>
      <c r="U75" s="111" t="s">
        <v>161</v>
      </c>
      <c r="V75" s="112"/>
      <c r="W75" s="42"/>
      <c r="X75" s="42"/>
      <c r="Y75" s="111" t="s">
        <v>162</v>
      </c>
      <c r="Z75" s="112"/>
      <c r="AG75" s="111" t="s">
        <v>163</v>
      </c>
      <c r="AH75" s="112"/>
      <c r="AI75" s="42"/>
      <c r="AJ75" s="42"/>
      <c r="AK75" s="111" t="s">
        <v>164</v>
      </c>
      <c r="AL75" s="112"/>
    </row>
    <row r="76" spans="9:38" s="375" customFormat="1" ht="64.5" customHeight="1" thickBot="1">
      <c r="I76" s="372" t="s">
        <v>208</v>
      </c>
      <c r="J76" s="373"/>
      <c r="K76" s="374"/>
      <c r="L76" s="374"/>
      <c r="M76" s="372" t="s">
        <v>270</v>
      </c>
      <c r="N76" s="373"/>
      <c r="U76" s="372" t="s">
        <v>220</v>
      </c>
      <c r="V76" s="373"/>
      <c r="W76" s="374"/>
      <c r="X76" s="374"/>
      <c r="Y76" s="372" t="s">
        <v>214</v>
      </c>
      <c r="Z76" s="373"/>
      <c r="AG76" s="372" t="s">
        <v>224</v>
      </c>
      <c r="AH76" s="373"/>
      <c r="AI76" s="374"/>
      <c r="AJ76" s="374"/>
      <c r="AK76" s="372" t="s">
        <v>194</v>
      </c>
      <c r="AL76" s="373"/>
    </row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</sheetData>
  <sheetProtection/>
  <mergeCells count="178">
    <mergeCell ref="AK60:AK62"/>
    <mergeCell ref="AK63:AK65"/>
    <mergeCell ref="I76:J76"/>
    <mergeCell ref="AK76:AL76"/>
    <mergeCell ref="AG76:AH76"/>
    <mergeCell ref="Y76:Z76"/>
    <mergeCell ref="U76:V76"/>
    <mergeCell ref="M76:N76"/>
    <mergeCell ref="AJ7:AK7"/>
    <mergeCell ref="R22:S22"/>
    <mergeCell ref="AB22:AC22"/>
    <mergeCell ref="AH25:AK25"/>
    <mergeCell ref="R33:S33"/>
    <mergeCell ref="AB33:AC33"/>
    <mergeCell ref="Q38:R38"/>
    <mergeCell ref="U38:V38"/>
    <mergeCell ref="AG38:AH38"/>
    <mergeCell ref="Y38:Z38"/>
    <mergeCell ref="AC38:AD38"/>
    <mergeCell ref="AK38:AL38"/>
    <mergeCell ref="I16:J16"/>
    <mergeCell ref="E16:F16"/>
    <mergeCell ref="I27:J27"/>
    <mergeCell ref="M27:N27"/>
    <mergeCell ref="Q27:R27"/>
    <mergeCell ref="AG27:AH27"/>
    <mergeCell ref="U27:V27"/>
    <mergeCell ref="Y27:Z27"/>
    <mergeCell ref="AC27:AD27"/>
    <mergeCell ref="A16:B16"/>
    <mergeCell ref="AS16:AT16"/>
    <mergeCell ref="AO16:AP16"/>
    <mergeCell ref="AK16:AL16"/>
    <mergeCell ref="AG16:AH16"/>
    <mergeCell ref="AC16:AD16"/>
    <mergeCell ref="Y16:Z16"/>
    <mergeCell ref="U16:V16"/>
    <mergeCell ref="Q16:R16"/>
    <mergeCell ref="M16:N16"/>
    <mergeCell ref="J73:M73"/>
    <mergeCell ref="V73:Y73"/>
    <mergeCell ref="AH73:AK73"/>
    <mergeCell ref="I75:J75"/>
    <mergeCell ref="M75:N75"/>
    <mergeCell ref="U75:V75"/>
    <mergeCell ref="Y75:Z75"/>
    <mergeCell ref="AG75:AH75"/>
    <mergeCell ref="AK75:AL75"/>
    <mergeCell ref="J69:M69"/>
    <mergeCell ref="V69:Y69"/>
    <mergeCell ref="AH69:AK69"/>
    <mergeCell ref="J70:M71"/>
    <mergeCell ref="V70:Y71"/>
    <mergeCell ref="AH70:AK71"/>
    <mergeCell ref="AL60:AL62"/>
    <mergeCell ref="O63:R65"/>
    <mergeCell ref="S63:V65"/>
    <mergeCell ref="W63:Z65"/>
    <mergeCell ref="AA63:AD65"/>
    <mergeCell ref="AE63:AG65"/>
    <mergeCell ref="AH63:AJ65"/>
    <mergeCell ref="AL63:AL65"/>
    <mergeCell ref="O60:R62"/>
    <mergeCell ref="S60:V62"/>
    <mergeCell ref="W60:Z62"/>
    <mergeCell ref="AA60:AD62"/>
    <mergeCell ref="AE60:AG62"/>
    <mergeCell ref="AH60:AJ62"/>
    <mergeCell ref="AL54:AL56"/>
    <mergeCell ref="O57:R59"/>
    <mergeCell ref="S57:V59"/>
    <mergeCell ref="W57:Z59"/>
    <mergeCell ref="AA57:AD59"/>
    <mergeCell ref="AE57:AG59"/>
    <mergeCell ref="AH57:AJ59"/>
    <mergeCell ref="AL57:AL59"/>
    <mergeCell ref="O54:R56"/>
    <mergeCell ref="S54:V56"/>
    <mergeCell ref="W54:Z56"/>
    <mergeCell ref="AA54:AD56"/>
    <mergeCell ref="AE54:AG56"/>
    <mergeCell ref="AH54:AJ56"/>
    <mergeCell ref="AK54:AK56"/>
    <mergeCell ref="AK57:AK59"/>
    <mergeCell ref="AK47:AK49"/>
    <mergeCell ref="O50:R52"/>
    <mergeCell ref="S50:V52"/>
    <mergeCell ref="W50:Z52"/>
    <mergeCell ref="AA50:AD52"/>
    <mergeCell ref="AE50:AG52"/>
    <mergeCell ref="AH50:AJ52"/>
    <mergeCell ref="AK50:AK52"/>
    <mergeCell ref="O47:R49"/>
    <mergeCell ref="S47:V49"/>
    <mergeCell ref="W47:Z49"/>
    <mergeCell ref="AA47:AD49"/>
    <mergeCell ref="AE47:AG49"/>
    <mergeCell ref="AH47:AJ49"/>
    <mergeCell ref="AK41:AK43"/>
    <mergeCell ref="O44:R46"/>
    <mergeCell ref="S44:V46"/>
    <mergeCell ref="W44:Z46"/>
    <mergeCell ref="AA44:AD46"/>
    <mergeCell ref="AE44:AG46"/>
    <mergeCell ref="AH44:AJ46"/>
    <mergeCell ref="AK44:AK46"/>
    <mergeCell ref="O41:R43"/>
    <mergeCell ref="S41:V43"/>
    <mergeCell ref="W41:Z43"/>
    <mergeCell ref="AA41:AD43"/>
    <mergeCell ref="AE41:AG43"/>
    <mergeCell ref="AH41:AJ43"/>
    <mergeCell ref="R35:U35"/>
    <mergeCell ref="Z35:AC35"/>
    <mergeCell ref="AH35:AK35"/>
    <mergeCell ref="Q37:R37"/>
    <mergeCell ref="U37:V37"/>
    <mergeCell ref="Y37:Z37"/>
    <mergeCell ref="AC37:AD37"/>
    <mergeCell ref="AG37:AH37"/>
    <mergeCell ref="AK37:AL37"/>
    <mergeCell ref="AG26:AH26"/>
    <mergeCell ref="AK26:AL26"/>
    <mergeCell ref="U29:Z29"/>
    <mergeCell ref="U30:Z31"/>
    <mergeCell ref="AH31:AK31"/>
    <mergeCell ref="AH32:AK33"/>
    <mergeCell ref="V33:Y33"/>
    <mergeCell ref="AK27:AL27"/>
    <mergeCell ref="J24:M24"/>
    <mergeCell ref="R24:U24"/>
    <mergeCell ref="Z24:AC24"/>
    <mergeCell ref="AH24:AK24"/>
    <mergeCell ref="I26:J26"/>
    <mergeCell ref="M26:N26"/>
    <mergeCell ref="Q26:R26"/>
    <mergeCell ref="U26:V26"/>
    <mergeCell ref="Y26:Z26"/>
    <mergeCell ref="AC26:AD26"/>
    <mergeCell ref="U18:Z18"/>
    <mergeCell ref="U19:Z20"/>
    <mergeCell ref="J20:M20"/>
    <mergeCell ref="AH20:AK20"/>
    <mergeCell ref="J21:M22"/>
    <mergeCell ref="AH21:AK22"/>
    <mergeCell ref="V22:Y22"/>
    <mergeCell ref="Y15:Z15"/>
    <mergeCell ref="AC15:AD15"/>
    <mergeCell ref="AG15:AH15"/>
    <mergeCell ref="AK15:AL15"/>
    <mergeCell ref="AO15:AP15"/>
    <mergeCell ref="AS15:AT15"/>
    <mergeCell ref="A15:B15"/>
    <mergeCell ref="E15:F15"/>
    <mergeCell ref="I15:J15"/>
    <mergeCell ref="M15:N15"/>
    <mergeCell ref="Q15:R15"/>
    <mergeCell ref="U15:V15"/>
    <mergeCell ref="F13:I13"/>
    <mergeCell ref="N13:Q13"/>
    <mergeCell ref="AD13:AG13"/>
    <mergeCell ref="AL13:AO13"/>
    <mergeCell ref="E11:F11"/>
    <mergeCell ref="H11:I11"/>
    <mergeCell ref="N11:O11"/>
    <mergeCell ref="Q11:R11"/>
    <mergeCell ref="AC11:AD11"/>
    <mergeCell ref="AF11:AG11"/>
    <mergeCell ref="AL11:AM11"/>
    <mergeCell ref="AO11:AP11"/>
    <mergeCell ref="A1:AT1"/>
    <mergeCell ref="M2:AH2"/>
    <mergeCell ref="U3:Z3"/>
    <mergeCell ref="M4:AH4"/>
    <mergeCell ref="V7:Y7"/>
    <mergeCell ref="J9:M9"/>
    <mergeCell ref="AH9:AK9"/>
    <mergeCell ref="J7:K7"/>
  </mergeCells>
  <printOptions horizontalCentered="1"/>
  <pageMargins left="0.15748031496062992" right="0.2362204724409449" top="0.2362204724409449" bottom="0.2362204724409449" header="0.1968503937007874" footer="0.1968503937007874"/>
  <pageSetup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5">
      <selection activeCell="G16" sqref="G16"/>
    </sheetView>
  </sheetViews>
  <sheetFormatPr defaultColWidth="9.140625" defaultRowHeight="15"/>
  <cols>
    <col min="1" max="1" width="9.28125" style="57" bestFit="1" customWidth="1"/>
    <col min="2" max="2" width="43.421875" style="53" customWidth="1"/>
    <col min="3" max="3" width="48.57421875" style="53" customWidth="1"/>
    <col min="4" max="4" width="4.421875" style="53" customWidth="1"/>
    <col min="5" max="16384" width="9.00390625" style="53" customWidth="1"/>
  </cols>
  <sheetData>
    <row r="1" spans="1:3" ht="26.25" customHeight="1">
      <c r="A1" s="379" t="s">
        <v>296</v>
      </c>
      <c r="B1" s="379"/>
      <c r="C1" s="379"/>
    </row>
    <row r="2" ht="11.25" customHeight="1" thickBot="1"/>
    <row r="3" spans="1:3" ht="21.75" thickBot="1">
      <c r="A3" s="380" t="s">
        <v>271</v>
      </c>
      <c r="B3" s="397" t="s">
        <v>272</v>
      </c>
      <c r="C3" s="381" t="s">
        <v>273</v>
      </c>
    </row>
    <row r="4" spans="1:3" s="384" customFormat="1" ht="32.25" customHeight="1" thickTop="1">
      <c r="A4" s="382" t="s">
        <v>274</v>
      </c>
      <c r="B4" s="398" t="s">
        <v>301</v>
      </c>
      <c r="C4" s="383" t="s">
        <v>301</v>
      </c>
    </row>
    <row r="5" spans="1:3" s="384" customFormat="1" ht="32.25" customHeight="1">
      <c r="A5" s="385" t="s">
        <v>275</v>
      </c>
      <c r="B5" s="389" t="s">
        <v>302</v>
      </c>
      <c r="C5" s="386" t="s">
        <v>306</v>
      </c>
    </row>
    <row r="6" spans="1:5" s="384" customFormat="1" ht="32.25" customHeight="1">
      <c r="A6" s="387" t="s">
        <v>276</v>
      </c>
      <c r="B6" s="389" t="s">
        <v>303</v>
      </c>
      <c r="C6" s="386" t="s">
        <v>324</v>
      </c>
      <c r="E6" s="388"/>
    </row>
    <row r="7" spans="1:3" s="384" customFormat="1" ht="32.25" customHeight="1">
      <c r="A7" s="387" t="s">
        <v>277</v>
      </c>
      <c r="B7" s="389" t="s">
        <v>304</v>
      </c>
      <c r="C7" s="386" t="s">
        <v>305</v>
      </c>
    </row>
    <row r="8" spans="1:3" s="384" customFormat="1" ht="32.25" customHeight="1">
      <c r="A8" s="387" t="s">
        <v>278</v>
      </c>
      <c r="B8" s="389" t="s">
        <v>305</v>
      </c>
      <c r="C8" s="386" t="s">
        <v>325</v>
      </c>
    </row>
    <row r="9" spans="1:3" s="384" customFormat="1" ht="32.25" customHeight="1">
      <c r="A9" s="387" t="s">
        <v>279</v>
      </c>
      <c r="B9" s="389" t="s">
        <v>306</v>
      </c>
      <c r="C9" s="386" t="s">
        <v>313</v>
      </c>
    </row>
    <row r="10" spans="1:3" s="384" customFormat="1" ht="32.25" customHeight="1">
      <c r="A10" s="387" t="s">
        <v>280</v>
      </c>
      <c r="B10" s="389" t="s">
        <v>307</v>
      </c>
      <c r="C10" s="386" t="s">
        <v>319</v>
      </c>
    </row>
    <row r="11" spans="1:3" s="384" customFormat="1" ht="32.25" customHeight="1">
      <c r="A11" s="387" t="s">
        <v>281</v>
      </c>
      <c r="B11" s="389" t="s">
        <v>308</v>
      </c>
      <c r="C11" s="386" t="s">
        <v>307</v>
      </c>
    </row>
    <row r="12" spans="1:3" s="384" customFormat="1" ht="32.25" customHeight="1">
      <c r="A12" s="387" t="s">
        <v>282</v>
      </c>
      <c r="B12" s="389" t="s">
        <v>309</v>
      </c>
      <c r="C12" s="386" t="s">
        <v>308</v>
      </c>
    </row>
    <row r="13" spans="1:3" s="384" customFormat="1" ht="32.25" customHeight="1">
      <c r="A13" s="387" t="s">
        <v>283</v>
      </c>
      <c r="B13" s="399" t="s">
        <v>310</v>
      </c>
      <c r="C13" s="402" t="s">
        <v>326</v>
      </c>
    </row>
    <row r="14" spans="1:3" s="384" customFormat="1" ht="32.25" customHeight="1">
      <c r="A14" s="387" t="s">
        <v>284</v>
      </c>
      <c r="B14" s="389" t="s">
        <v>311</v>
      </c>
      <c r="C14" s="402" t="s">
        <v>327</v>
      </c>
    </row>
    <row r="15" spans="1:3" s="384" customFormat="1" ht="32.25" customHeight="1">
      <c r="A15" s="387" t="s">
        <v>285</v>
      </c>
      <c r="B15" s="389" t="s">
        <v>312</v>
      </c>
      <c r="C15" s="402" t="s">
        <v>303</v>
      </c>
    </row>
    <row r="16" spans="1:3" ht="32.25" customHeight="1">
      <c r="A16" s="387" t="s">
        <v>286</v>
      </c>
      <c r="B16" s="398" t="s">
        <v>313</v>
      </c>
      <c r="C16" s="386" t="s">
        <v>328</v>
      </c>
    </row>
    <row r="17" spans="1:3" ht="32.25" customHeight="1">
      <c r="A17" s="387" t="s">
        <v>287</v>
      </c>
      <c r="B17" s="389" t="s">
        <v>314</v>
      </c>
      <c r="C17" s="386" t="s">
        <v>322</v>
      </c>
    </row>
    <row r="18" spans="1:3" ht="32.25" customHeight="1">
      <c r="A18" s="387" t="s">
        <v>288</v>
      </c>
      <c r="B18" s="389" t="s">
        <v>315</v>
      </c>
      <c r="C18" s="386" t="s">
        <v>312</v>
      </c>
    </row>
    <row r="19" spans="1:3" ht="32.25" customHeight="1">
      <c r="A19" s="400" t="s">
        <v>289</v>
      </c>
      <c r="B19" s="401" t="s">
        <v>316</v>
      </c>
      <c r="C19" s="386" t="s">
        <v>309</v>
      </c>
    </row>
    <row r="20" spans="1:3" ht="32.25" customHeight="1">
      <c r="A20" s="385" t="s">
        <v>292</v>
      </c>
      <c r="B20" s="389" t="s">
        <v>317</v>
      </c>
      <c r="C20" s="386" t="s">
        <v>329</v>
      </c>
    </row>
    <row r="21" spans="1:3" ht="32.25" customHeight="1" thickBot="1">
      <c r="A21" s="385" t="s">
        <v>293</v>
      </c>
      <c r="B21" s="389" t="s">
        <v>318</v>
      </c>
      <c r="C21" s="403" t="s">
        <v>330</v>
      </c>
    </row>
    <row r="22" spans="1:3" ht="32.25" customHeight="1">
      <c r="A22" s="385" t="s">
        <v>294</v>
      </c>
      <c r="B22" s="389" t="s">
        <v>319</v>
      </c>
      <c r="C22" s="396"/>
    </row>
    <row r="23" spans="1:3" ht="32.25" customHeight="1">
      <c r="A23" s="385" t="s">
        <v>295</v>
      </c>
      <c r="B23" s="389" t="s">
        <v>320</v>
      </c>
      <c r="C23" s="396"/>
    </row>
    <row r="24" spans="1:3" ht="32.25" customHeight="1">
      <c r="A24" s="385" t="s">
        <v>242</v>
      </c>
      <c r="B24" s="389" t="s">
        <v>321</v>
      </c>
      <c r="C24" s="396"/>
    </row>
    <row r="25" spans="1:3" ht="32.25" customHeight="1">
      <c r="A25" s="385" t="s">
        <v>246</v>
      </c>
      <c r="B25" s="389" t="s">
        <v>322</v>
      </c>
      <c r="C25" s="396"/>
    </row>
    <row r="26" spans="1:3" ht="32.25" customHeight="1" thickBot="1">
      <c r="A26" s="404" t="s">
        <v>244</v>
      </c>
      <c r="B26" s="405" t="s">
        <v>323</v>
      </c>
      <c r="C26" s="396"/>
    </row>
    <row r="27" ht="11.25" customHeight="1" thickBot="1"/>
    <row r="28" spans="1:3" ht="32.25" customHeight="1">
      <c r="A28" s="390" t="s">
        <v>290</v>
      </c>
      <c r="B28" s="391" t="s">
        <v>300</v>
      </c>
      <c r="C28" s="392" t="s">
        <v>299</v>
      </c>
    </row>
    <row r="29" spans="1:3" ht="32.25" customHeight="1" thickBot="1">
      <c r="A29" s="393" t="s">
        <v>291</v>
      </c>
      <c r="B29" s="394" t="s">
        <v>298</v>
      </c>
      <c r="C29" s="395" t="s">
        <v>297</v>
      </c>
    </row>
  </sheetData>
  <sheetProtection/>
  <mergeCells count="1">
    <mergeCell ref="A1:C1"/>
  </mergeCells>
  <printOptions horizontalCentered="1"/>
  <pageMargins left="0.17" right="0.17" top="0.2755905511811024" bottom="0.2755905511811024" header="0.1968503937007874" footer="0.196850393700787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遠藤　博之</cp:lastModifiedBy>
  <cp:lastPrinted>2011-07-06T09:02:24Z</cp:lastPrinted>
  <dcterms:created xsi:type="dcterms:W3CDTF">2011-06-10T08:07:05Z</dcterms:created>
  <dcterms:modified xsi:type="dcterms:W3CDTF">2011-07-06T09:08:25Z</dcterms:modified>
  <cp:category/>
  <cp:version/>
  <cp:contentType/>
  <cp:contentStatus/>
</cp:coreProperties>
</file>